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30" windowWidth="15360" windowHeight="8040" tabRatio="620" activeTab="0"/>
  </bookViews>
  <sheets>
    <sheet name="FSOverview" sheetId="1" r:id="rId1"/>
    <sheet name="Jan" sheetId="2" r:id="rId2"/>
    <sheet name="Feb" sheetId="3" r:id="rId3"/>
    <sheet name="Mar" sheetId="4" r:id="rId4"/>
    <sheet name="Apr" sheetId="5" r:id="rId5"/>
    <sheet name="May" sheetId="6" r:id="rId6"/>
    <sheet name="Jun" sheetId="7" r:id="rId7"/>
    <sheet name="Jul" sheetId="8" r:id="rId8"/>
    <sheet name="Aug" sheetId="9" r:id="rId9"/>
    <sheet name="Sep" sheetId="10" r:id="rId10"/>
    <sheet name="Oct" sheetId="11" r:id="rId11"/>
    <sheet name="Nov" sheetId="12" r:id="rId12"/>
    <sheet name="Dec" sheetId="13" r:id="rId13"/>
    <sheet name="Totals" sheetId="14" r:id="rId14"/>
  </sheets>
  <definedNames>
    <definedName name="TABLE" localSheetId="12">'Dec'!#REF!</definedName>
  </definedNames>
  <calcPr fullCalcOnLoad="1"/>
</workbook>
</file>

<file path=xl/sharedStrings.xml><?xml version="1.0" encoding="utf-8"?>
<sst xmlns="http://schemas.openxmlformats.org/spreadsheetml/2006/main" count="995" uniqueCount="102">
  <si>
    <t>January</t>
  </si>
  <si>
    <t>December</t>
  </si>
  <si>
    <t>Afore</t>
  </si>
  <si>
    <t xml:space="preserve">  </t>
  </si>
  <si>
    <t>Dotal</t>
  </si>
  <si>
    <t>New york</t>
  </si>
  <si>
    <t>hsbc/ban</t>
  </si>
  <si>
    <t xml:space="preserve"> </t>
  </si>
  <si>
    <t>Estado de Resultados de:</t>
  </si>
  <si>
    <t>Enero</t>
  </si>
  <si>
    <t>INGRESOS</t>
  </si>
  <si>
    <t>PLANEADO</t>
  </si>
  <si>
    <t>REAL</t>
  </si>
  <si>
    <t>GASTOS</t>
  </si>
  <si>
    <t>Ingreso Ganado</t>
  </si>
  <si>
    <t>Ingreso Pasivo</t>
  </si>
  <si>
    <t xml:space="preserve">  Empleo/Auto-Empleo</t>
  </si>
  <si>
    <t xml:space="preserve">  Bienes Raices (Neto)</t>
  </si>
  <si>
    <t xml:space="preserve">  Negocio</t>
  </si>
  <si>
    <t xml:space="preserve">  Otros</t>
  </si>
  <si>
    <t>Total Ingreso Pasivo</t>
  </si>
  <si>
    <t>Ingreso de Portafolio</t>
  </si>
  <si>
    <t xml:space="preserve">  Intereses</t>
  </si>
  <si>
    <t xml:space="preserve">  Dividendos</t>
  </si>
  <si>
    <t xml:space="preserve">  Regalias</t>
  </si>
  <si>
    <t>Total Ingreso Portafolio</t>
  </si>
  <si>
    <t>TOTAL DE INGRESOS</t>
  </si>
  <si>
    <t>TOTAL DE GASTOS</t>
  </si>
  <si>
    <t>FLUJO DE EFECTIVO NETO</t>
  </si>
  <si>
    <t>Diferencia</t>
  </si>
  <si>
    <t>ACTIVOS</t>
  </si>
  <si>
    <t>PASIVOS</t>
  </si>
  <si>
    <t>Cuentas de Banco</t>
  </si>
  <si>
    <t>Acciones</t>
  </si>
  <si>
    <t>Certificados</t>
  </si>
  <si>
    <t>Bienes Raíces (Neto)</t>
  </si>
  <si>
    <t>Valor del Negocio (Neto)</t>
  </si>
  <si>
    <t>SUBTOTAL DE ACTIVOS</t>
  </si>
  <si>
    <t>Otros Activos</t>
  </si>
  <si>
    <t>Casa Propia</t>
  </si>
  <si>
    <t>Carro(s)</t>
  </si>
  <si>
    <t>Otros</t>
  </si>
  <si>
    <t>Subtotal de Otros Activos</t>
  </si>
  <si>
    <t>Total de Activos</t>
  </si>
  <si>
    <t>Libertad Financiera?</t>
  </si>
  <si>
    <t>Gastos</t>
  </si>
  <si>
    <t xml:space="preserve">  Impuestos</t>
  </si>
  <si>
    <t xml:space="preserve">  Tarjeta de Crédito</t>
  </si>
  <si>
    <t xml:space="preserve">  Hipoteca</t>
  </si>
  <si>
    <t xml:space="preserve">  Pago y Gastos Auto</t>
  </si>
  <si>
    <t xml:space="preserve">  Comida</t>
  </si>
  <si>
    <t xml:space="preserve">  Gastos de la Casa</t>
  </si>
  <si>
    <t xml:space="preserve">  Donaciones</t>
  </si>
  <si>
    <t xml:space="preserve">  Educación</t>
  </si>
  <si>
    <t xml:space="preserve">  Diversión</t>
  </si>
  <si>
    <t xml:space="preserve">  Medicos y Dentales</t>
  </si>
  <si>
    <t xml:space="preserve">  Regalos</t>
  </si>
  <si>
    <t xml:space="preserve">  Ropa</t>
  </si>
  <si>
    <t xml:space="preserve">  Cosas personales</t>
  </si>
  <si>
    <t xml:space="preserve">  Servicios</t>
  </si>
  <si>
    <t xml:space="preserve">  Asistencia Legal/Prof</t>
  </si>
  <si>
    <t xml:space="preserve">  Viajes</t>
  </si>
  <si>
    <t>VALOR DE BIENES RAICES</t>
  </si>
  <si>
    <t>HIPOTECA</t>
  </si>
  <si>
    <t>VALOR NETO BIENES RAICES</t>
  </si>
  <si>
    <t>Tarjetas de Crédito</t>
  </si>
  <si>
    <t>Préstamo de Auto</t>
  </si>
  <si>
    <t>Préstamos Personales</t>
  </si>
  <si>
    <t>Hipoteca de Casa Propia</t>
  </si>
  <si>
    <t>PASIVOS TOTALES</t>
  </si>
  <si>
    <t>PATRIMONIO TOTAL</t>
  </si>
  <si>
    <t>PATRIMONIO REAL</t>
  </si>
  <si>
    <t>% de dinero que se queda</t>
  </si>
  <si>
    <t>% de dinero trabajando</t>
  </si>
  <si>
    <t>% de dinero para impuestos</t>
  </si>
  <si>
    <t>% para hipoteca</t>
  </si>
  <si>
    <t>% de dinero a caprichos</t>
  </si>
  <si>
    <t>Retorno sobre los Activos</t>
  </si>
  <si>
    <t>Riqueza en años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</si>
  <si>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</si>
  <si>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</si>
  <si>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</si>
  <si>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</si>
  <si>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</si>
  <si>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</si>
  <si>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</si>
  <si>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</si>
  <si>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</si>
  <si>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</si>
  <si>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</si>
  <si>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 la Fecha</t>
  </si>
  <si>
    <t>Pastor Cortés</t>
  </si>
  <si>
    <t>YTD Flujo de Efectivo =</t>
  </si>
  <si>
    <t>YTD Gastos=</t>
  </si>
  <si>
    <t>Patrimonio</t>
  </si>
  <si>
    <t>Patrimonio Real</t>
  </si>
  <si>
    <t>Activos</t>
  </si>
  <si>
    <t>Pasivos</t>
  </si>
  <si>
    <t>Pasivo I</t>
  </si>
  <si>
    <t>Flujo de Efectivo</t>
  </si>
  <si>
    <t>Pasivo+Portafolio</t>
  </si>
  <si>
    <t>Cuentas por Cobrar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</si>
</sst>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[Red]\(&quot;$&quot;#,##0.00\)"/>
    <numFmt numFmtId="167" formatCode="_(&quot;$&quot;* #,##0.00_);_(&quot;$&quot;* \(#,##0.00\);_(&quot;$&quot;* &quot;-&quot;??_);_(@_)"/>
    <numFmt numFmtId="168" formatCode="mmmm\ d\,\ yyyy"/>
    <numFmt numFmtId="169" formatCode="&quot;$&quot;#,##0"/>
    <numFmt numFmtId="170" formatCode="m/d/yy"/>
    <numFmt numFmtId="171" formatCode="mmmmm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0"/>
    </font>
    <font>
      <sz val="10"/>
      <color indexed="47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sz val="9"/>
      <color indexed="8"/>
      <name val="Arial"/>
      <family val="0"/>
    </font>
    <font>
      <b/>
      <sz val="8.5"/>
      <color indexed="8"/>
      <name val="Arial"/>
      <family val="0"/>
    </font>
    <font>
      <sz val="7.35"/>
      <color indexed="8"/>
      <name val="Arial"/>
      <family val="0"/>
    </font>
    <font>
      <sz val="8.75"/>
      <color indexed="8"/>
      <name val="Arial"/>
      <family val="0"/>
    </font>
    <font>
      <b/>
      <sz val="8.75"/>
      <color indexed="8"/>
      <name val="Arial"/>
      <family val="0"/>
    </font>
    <font>
      <b/>
      <sz val="10.5"/>
      <color indexed="8"/>
      <name val="Arial"/>
      <family val="0"/>
    </font>
    <font>
      <sz val="8.05"/>
      <color indexed="8"/>
      <name val="Arial"/>
      <family val="0"/>
    </font>
    <font>
      <sz val="8.25"/>
      <color indexed="8"/>
      <name val="Arial"/>
      <family val="0"/>
    </font>
    <font>
      <b/>
      <sz val="8.25"/>
      <color indexed="8"/>
      <name val="Arial"/>
      <family val="0"/>
    </font>
    <font>
      <b/>
      <sz val="10"/>
      <color indexed="8"/>
      <name val="Arial"/>
      <family val="0"/>
    </font>
    <font>
      <sz val="7.55"/>
      <color indexed="8"/>
      <name val="Arial"/>
      <family val="0"/>
    </font>
    <font>
      <sz val="10.75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61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168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Border="1" applyAlignment="1">
      <alignment/>
    </xf>
    <xf numFmtId="165" fontId="0" fillId="0" borderId="10" xfId="0" applyNumberFormat="1" applyBorder="1" applyAlignment="1">
      <alignment/>
    </xf>
    <xf numFmtId="0" fontId="3" fillId="0" borderId="0" xfId="0" applyFont="1" applyAlignment="1">
      <alignment horizontal="right"/>
    </xf>
    <xf numFmtId="165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  <xf numFmtId="38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0" fillId="0" borderId="10" xfId="0" applyNumberFormat="1" applyFont="1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/>
      <protection locked="0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/>
      <protection locked="0"/>
    </xf>
    <xf numFmtId="14" fontId="2" fillId="0" borderId="0" xfId="0" applyNumberFormat="1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6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170" fontId="0" fillId="0" borderId="0" xfId="0" applyNumberFormat="1" applyAlignment="1">
      <alignment/>
    </xf>
    <xf numFmtId="169" fontId="0" fillId="0" borderId="0" xfId="0" applyNumberFormat="1" applyAlignment="1">
      <alignment/>
    </xf>
    <xf numFmtId="10" fontId="0" fillId="0" borderId="0" xfId="0" applyNumberFormat="1" applyAlignment="1">
      <alignment/>
    </xf>
    <xf numFmtId="166" fontId="0" fillId="0" borderId="0" xfId="0" applyNumberFormat="1" applyAlignment="1">
      <alignment/>
    </xf>
    <xf numFmtId="170" fontId="3" fillId="0" borderId="0" xfId="0" applyNumberFormat="1" applyFont="1" applyAlignment="1">
      <alignment/>
    </xf>
    <xf numFmtId="37" fontId="0" fillId="0" borderId="0" xfId="0" applyNumberForma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14" fontId="2" fillId="0" borderId="0" xfId="0" applyNumberFormat="1" applyFont="1" applyFill="1" applyAlignment="1" applyProtection="1">
      <alignment horizontal="left"/>
      <protection locked="0"/>
    </xf>
    <xf numFmtId="17" fontId="3" fillId="0" borderId="0" xfId="0" applyNumberFormat="1" applyFont="1" applyAlignment="1">
      <alignment horizontal="center"/>
    </xf>
    <xf numFmtId="164" fontId="0" fillId="0" borderId="10" xfId="0" applyNumberFormat="1" applyBorder="1" applyAlignment="1">
      <alignment/>
    </xf>
    <xf numFmtId="3" fontId="5" fillId="0" borderId="0" xfId="0" applyNumberFormat="1" applyFont="1" applyAlignment="1">
      <alignment/>
    </xf>
    <xf numFmtId="165" fontId="0" fillId="33" borderId="0" xfId="0" applyNumberFormat="1" applyFill="1" applyAlignment="1" applyProtection="1">
      <alignment/>
      <protection locked="0"/>
    </xf>
    <xf numFmtId="164" fontId="0" fillId="33" borderId="0" xfId="0" applyNumberFormat="1" applyFill="1" applyBorder="1" applyAlignment="1" applyProtection="1">
      <alignment/>
      <protection locked="0"/>
    </xf>
    <xf numFmtId="164" fontId="0" fillId="33" borderId="0" xfId="0" applyNumberFormat="1" applyFont="1" applyFill="1" applyAlignment="1">
      <alignment/>
    </xf>
    <xf numFmtId="164" fontId="0" fillId="33" borderId="10" xfId="0" applyNumberFormat="1" applyFont="1" applyFill="1" applyBorder="1" applyAlignment="1" applyProtection="1">
      <alignment/>
      <protection locked="0"/>
    </xf>
    <xf numFmtId="164" fontId="0" fillId="33" borderId="0" xfId="0" applyNumberFormat="1" applyFill="1" applyAlignment="1" applyProtection="1">
      <alignment/>
      <protection locked="0"/>
    </xf>
    <xf numFmtId="164" fontId="4" fillId="34" borderId="0" xfId="0" applyNumberFormat="1" applyFont="1" applyFill="1" applyAlignment="1">
      <alignment/>
    </xf>
    <xf numFmtId="164" fontId="0" fillId="33" borderId="10" xfId="0" applyNumberFormat="1" applyFill="1" applyBorder="1" applyAlignment="1" applyProtection="1">
      <alignment/>
      <protection locked="0"/>
    </xf>
    <xf numFmtId="165" fontId="0" fillId="33" borderId="0" xfId="0" applyNumberFormat="1" applyFill="1" applyAlignment="1">
      <alignment/>
    </xf>
    <xf numFmtId="165" fontId="0" fillId="33" borderId="10" xfId="0" applyNumberFormat="1" applyFill="1" applyBorder="1" applyAlignment="1">
      <alignment/>
    </xf>
    <xf numFmtId="0" fontId="2" fillId="33" borderId="0" xfId="0" applyFont="1" applyFill="1" applyAlignment="1" applyProtection="1">
      <alignment/>
      <protection locked="0"/>
    </xf>
    <xf numFmtId="164" fontId="0" fillId="33" borderId="0" xfId="0" applyNumberFormat="1" applyFont="1" applyFill="1" applyAlignment="1" applyProtection="1">
      <alignment/>
      <protection locked="0"/>
    </xf>
    <xf numFmtId="169" fontId="0" fillId="33" borderId="0" xfId="0" applyNumberFormat="1" applyFont="1" applyFill="1" applyAlignment="1">
      <alignment/>
    </xf>
    <xf numFmtId="169" fontId="0" fillId="33" borderId="0" xfId="0" applyNumberFormat="1" applyFont="1" applyFill="1" applyAlignment="1" applyProtection="1">
      <alignment/>
      <protection locked="0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167" fontId="0" fillId="0" borderId="0" xfId="48" applyFont="1" applyAlignment="1">
      <alignment/>
    </xf>
    <xf numFmtId="43" fontId="0" fillId="0" borderId="0" xfId="0" applyNumberFormat="1" applyAlignment="1">
      <alignment/>
    </xf>
    <xf numFmtId="167" fontId="6" fillId="35" borderId="0" xfId="48" applyFont="1" applyFill="1" applyAlignment="1">
      <alignment/>
    </xf>
    <xf numFmtId="0" fontId="6" fillId="35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Activos/
Pasivos/ Patrimonio/ Patrimonio Real</a:t>
            </a:r>
          </a:p>
        </c:rich>
      </c:tx>
      <c:layout>
        <c:manualLayout>
          <c:xMode val="factor"/>
          <c:yMode val="factor"/>
          <c:x val="0.0025"/>
          <c:y val="0.04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75"/>
          <c:y val="0.2065"/>
          <c:w val="0.77625"/>
          <c:h val="0.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FSOverview!$B$2</c:f>
              <c:strCache>
                <c:ptCount val="1"/>
                <c:pt idx="0">
                  <c:v>Activos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FSOverview!$A$3:$A$14</c:f>
              <c:strCache/>
            </c:strRef>
          </c:cat>
          <c:val>
            <c:numRef>
              <c:f>FSOverview!$B$3:$B$14</c:f>
              <c:numCache/>
            </c:numRef>
          </c:val>
        </c:ser>
        <c:ser>
          <c:idx val="1"/>
          <c:order val="1"/>
          <c:tx>
            <c:strRef>
              <c:f>FSOverview!$C$2</c:f>
              <c:strCache>
                <c:ptCount val="1"/>
                <c:pt idx="0">
                  <c:v>Pasivos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FSOverview!$A$3:$A$14</c:f>
              <c:strCache/>
            </c:strRef>
          </c:cat>
          <c:val>
            <c:numRef>
              <c:f>FSOverview!$C$3:$C$14</c:f>
              <c:numCache/>
            </c:numRef>
          </c:val>
        </c:ser>
        <c:ser>
          <c:idx val="2"/>
          <c:order val="2"/>
          <c:tx>
            <c:strRef>
              <c:f>FSOverview!$D$2</c:f>
              <c:strCache>
                <c:ptCount val="1"/>
                <c:pt idx="0">
                  <c:v>Patrimonio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FSOverview!$A$3:$A$14</c:f>
              <c:strCache/>
            </c:strRef>
          </c:cat>
          <c:val>
            <c:numRef>
              <c:f>FSOverview!$D$3:$D$14</c:f>
              <c:numCache/>
            </c:numRef>
          </c:val>
        </c:ser>
        <c:ser>
          <c:idx val="3"/>
          <c:order val="3"/>
          <c:tx>
            <c:strRef>
              <c:f>FSOverview!$E$2</c:f>
              <c:strCache>
                <c:ptCount val="1"/>
                <c:pt idx="0">
                  <c:v>Patrimonio Real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FSOverview!$A$3:$A$14</c:f>
              <c:strCache/>
            </c:strRef>
          </c:cat>
          <c:val>
            <c:numRef>
              <c:f>FSOverview!$E$3:$E$14</c:f>
              <c:numCache/>
            </c:numRef>
          </c:val>
        </c:ser>
        <c:axId val="25362646"/>
        <c:axId val="26937223"/>
      </c:barChart>
      <c:dateAx>
        <c:axId val="25362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37223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269372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6264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75"/>
          <c:y val="0.3755"/>
          <c:w val="0.1905"/>
          <c:h val="0.27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Cambios en Patrimonio / Patrimonio Real</a:t>
            </a:r>
          </a:p>
        </c:rich>
      </c:tx>
      <c:layout>
        <c:manualLayout>
          <c:xMode val="factor"/>
          <c:yMode val="factor"/>
          <c:x val="0.08525"/>
          <c:y val="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25"/>
          <c:y val="0.16325"/>
          <c:w val="0.678"/>
          <c:h val="0.72025"/>
        </c:manualLayout>
      </c:layout>
      <c:barChart>
        <c:barDir val="col"/>
        <c:grouping val="clustered"/>
        <c:varyColors val="0"/>
        <c:ser>
          <c:idx val="2"/>
          <c:order val="0"/>
          <c:tx>
            <c:v>Patrimonio</c:v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FSOverview!$A$18:$A$29</c:f>
              <c:strCache/>
            </c:strRef>
          </c:cat>
          <c:val>
            <c:numRef>
              <c:f>FSOverview!$D$18:$D$29</c:f>
              <c:numCache/>
            </c:numRef>
          </c:val>
        </c:ser>
        <c:ser>
          <c:idx val="3"/>
          <c:order val="1"/>
          <c:tx>
            <c:v>Patrimonio Real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FSOverview!$A$18:$A$29</c:f>
              <c:strCache/>
            </c:strRef>
          </c:cat>
          <c:val>
            <c:numRef>
              <c:f>FSOverview!$E$18:$E$29</c:f>
              <c:numCache/>
            </c:numRef>
          </c:val>
        </c:ser>
        <c:axId val="41108416"/>
        <c:axId val="34431425"/>
      </c:barChart>
      <c:dateAx>
        <c:axId val="41108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1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4431425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44314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084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25"/>
          <c:y val="0.41325"/>
          <c:w val="0.21575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Ingresos Pasivos / Portfafolio vs Gastos
</a:t>
            </a:r>
          </a:p>
        </c:rich>
      </c:tx>
      <c:layout>
        <c:manualLayout>
          <c:xMode val="factor"/>
          <c:yMode val="factor"/>
          <c:x val="-0.02275"/>
          <c:y val="0.02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31775"/>
          <c:w val="0.77375"/>
          <c:h val="0.56825"/>
        </c:manualLayout>
      </c:layout>
      <c:barChart>
        <c:barDir val="col"/>
        <c:grouping val="clustered"/>
        <c:varyColors val="0"/>
        <c:ser>
          <c:idx val="0"/>
          <c:order val="0"/>
          <c:tx>
            <c:v>Income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FSOverview!$A$3:$A$14</c:f>
              <c:strCache/>
            </c:strRef>
          </c:cat>
          <c:val>
            <c:numRef>
              <c:f>FSOverview!$J$3:$J$14</c:f>
              <c:numCache/>
            </c:numRef>
          </c:val>
        </c:ser>
        <c:ser>
          <c:idx val="1"/>
          <c:order val="1"/>
          <c:tx>
            <c:v>Expenses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FSOverview!$H$3:$H$14</c:f>
              <c:numCache/>
            </c:numRef>
          </c:val>
        </c:ser>
        <c:axId val="41447370"/>
        <c:axId val="37482011"/>
      </c:barChart>
      <c:dateAx>
        <c:axId val="41447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7482011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374820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473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8725"/>
          <c:y val="0.211"/>
          <c:w val="0.29475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Flujo de Efectivo Mensual</a:t>
            </a:r>
          </a:p>
        </c:rich>
      </c:tx>
      <c:layout>
        <c:manualLayout>
          <c:xMode val="factor"/>
          <c:yMode val="factor"/>
          <c:x val="0.05275"/>
          <c:y val="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25"/>
          <c:y val="0.15725"/>
          <c:w val="0.80825"/>
          <c:h val="0.73125"/>
        </c:manualLayout>
      </c:layout>
      <c:barChart>
        <c:barDir val="col"/>
        <c:grouping val="clustered"/>
        <c:varyColors val="0"/>
        <c:ser>
          <c:idx val="0"/>
          <c:order val="0"/>
          <c:tx>
            <c:v>Month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FSOverview!$A$3:$A$14</c:f>
              <c:strCache/>
            </c:strRef>
          </c:cat>
          <c:val>
            <c:numRef>
              <c:f>FSOverview!$I$3:$I$14</c:f>
              <c:numCache/>
            </c:numRef>
          </c:val>
        </c:ser>
        <c:axId val="1793780"/>
        <c:axId val="16144021"/>
      </c:barChart>
      <c:dateAx>
        <c:axId val="1793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6144021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161440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37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Gastos del año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25"/>
          <c:y val="0.26175"/>
          <c:w val="0.6135"/>
          <c:h val="0.564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Totals!$G$8:$G$23</c:f>
              <c:strCache/>
            </c:strRef>
          </c:cat>
          <c:val>
            <c:numRef>
              <c:f>Totals!$J$8:$J$23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45"/>
          <c:y val="0.8505"/>
          <c:w val="0.78975"/>
          <c:h val="0.0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1</xdr:row>
      <xdr:rowOff>0</xdr:rowOff>
    </xdr:from>
    <xdr:to>
      <xdr:col>11</xdr:col>
      <xdr:colOff>600075</xdr:colOff>
      <xdr:row>17</xdr:row>
      <xdr:rowOff>133350</xdr:rowOff>
    </xdr:to>
    <xdr:graphicFrame>
      <xdr:nvGraphicFramePr>
        <xdr:cNvPr id="1" name="Chart 1"/>
        <xdr:cNvGraphicFramePr/>
      </xdr:nvGraphicFramePr>
      <xdr:xfrm>
        <a:off x="3886200" y="161925"/>
        <a:ext cx="40862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171450</xdr:colOff>
      <xdr:row>17</xdr:row>
      <xdr:rowOff>152400</xdr:rowOff>
    </xdr:from>
    <xdr:to>
      <xdr:col>12</xdr:col>
      <xdr:colOff>9525</xdr:colOff>
      <xdr:row>34</xdr:row>
      <xdr:rowOff>66675</xdr:rowOff>
    </xdr:to>
    <xdr:graphicFrame>
      <xdr:nvGraphicFramePr>
        <xdr:cNvPr id="2" name="Chart 2"/>
        <xdr:cNvGraphicFramePr/>
      </xdr:nvGraphicFramePr>
      <xdr:xfrm>
        <a:off x="3886200" y="2905125"/>
        <a:ext cx="410527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133350</xdr:rowOff>
    </xdr:from>
    <xdr:to>
      <xdr:col>5</xdr:col>
      <xdr:colOff>152400</xdr:colOff>
      <xdr:row>34</xdr:row>
      <xdr:rowOff>38100</xdr:rowOff>
    </xdr:to>
    <xdr:graphicFrame>
      <xdr:nvGraphicFramePr>
        <xdr:cNvPr id="3" name="Chart 4"/>
        <xdr:cNvGraphicFramePr/>
      </xdr:nvGraphicFramePr>
      <xdr:xfrm>
        <a:off x="0" y="2886075"/>
        <a:ext cx="386715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152400</xdr:rowOff>
    </xdr:from>
    <xdr:to>
      <xdr:col>5</xdr:col>
      <xdr:colOff>161925</xdr:colOff>
      <xdr:row>17</xdr:row>
      <xdr:rowOff>123825</xdr:rowOff>
    </xdr:to>
    <xdr:graphicFrame>
      <xdr:nvGraphicFramePr>
        <xdr:cNvPr id="4" name="Chart 5"/>
        <xdr:cNvGraphicFramePr/>
      </xdr:nvGraphicFramePr>
      <xdr:xfrm>
        <a:off x="0" y="152400"/>
        <a:ext cx="3876675" cy="2724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1</xdr:row>
      <xdr:rowOff>0</xdr:rowOff>
    </xdr:from>
    <xdr:to>
      <xdr:col>18</xdr:col>
      <xdr:colOff>200025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7239000" y="161925"/>
        <a:ext cx="50673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O19" sqref="O19"/>
    </sheetView>
  </sheetViews>
  <sheetFormatPr defaultColWidth="9.140625" defaultRowHeight="12.75"/>
  <cols>
    <col min="1" max="1" width="9.28125" style="30" bestFit="1" customWidth="1"/>
    <col min="2" max="2" width="12.28125" style="0" bestFit="1" customWidth="1"/>
    <col min="3" max="3" width="10.7109375" style="0" bestFit="1" customWidth="1"/>
    <col min="4" max="5" width="11.7109375" style="0" bestFit="1" customWidth="1"/>
    <col min="6" max="9" width="9.140625" style="0" customWidth="1"/>
    <col min="10" max="10" width="9.140625" style="35" customWidth="1"/>
  </cols>
  <sheetData>
    <row r="1" spans="1:11" ht="12.75">
      <c r="A1" s="34" t="s">
        <v>92</v>
      </c>
      <c r="C1" s="2">
        <f>SUM(I3:I15)</f>
        <v>0</v>
      </c>
      <c r="D1" s="37" t="s">
        <v>3</v>
      </c>
      <c r="E1" s="36"/>
      <c r="G1" s="2">
        <f>SUM(F3:F14)+SUM(G3:G14)</f>
        <v>0</v>
      </c>
      <c r="I1" s="5" t="s">
        <v>93</v>
      </c>
      <c r="K1" s="2">
        <f>SUM(H3:H14)</f>
        <v>0</v>
      </c>
    </row>
    <row r="2" spans="2:10" ht="12.75">
      <c r="B2" t="s">
        <v>96</v>
      </c>
      <c r="C2" t="s">
        <v>97</v>
      </c>
      <c r="D2" t="s">
        <v>94</v>
      </c>
      <c r="E2" t="s">
        <v>95</v>
      </c>
      <c r="F2" t="s">
        <v>98</v>
      </c>
      <c r="G2" t="s">
        <v>21</v>
      </c>
      <c r="H2" t="s">
        <v>45</v>
      </c>
      <c r="I2" t="s">
        <v>99</v>
      </c>
      <c r="J2" s="35" t="s">
        <v>100</v>
      </c>
    </row>
    <row r="3" spans="1:10" ht="12.75">
      <c r="A3" s="30">
        <v>39448</v>
      </c>
      <c r="B3" s="29">
        <f>Jan!D45</f>
        <v>0</v>
      </c>
      <c r="C3" s="29">
        <f>Jan!I37</f>
        <v>0</v>
      </c>
      <c r="D3" s="29">
        <f>Jan!I38</f>
        <v>0</v>
      </c>
      <c r="E3" s="29">
        <f>Jan!I39</f>
        <v>0</v>
      </c>
      <c r="F3" s="29">
        <f>Jan!E14</f>
        <v>0</v>
      </c>
      <c r="G3" s="29">
        <f>Jan!E21</f>
        <v>0</v>
      </c>
      <c r="H3" s="2">
        <f>Jan!E25</f>
        <v>0</v>
      </c>
      <c r="I3" s="1">
        <f>Jan!E26</f>
        <v>0</v>
      </c>
      <c r="J3" s="35">
        <f>F3+G3</f>
        <v>0</v>
      </c>
    </row>
    <row r="4" spans="1:10" ht="12.75">
      <c r="A4" s="30">
        <v>39479</v>
      </c>
      <c r="B4" s="29">
        <f>Feb!D45</f>
        <v>0</v>
      </c>
      <c r="C4" s="29">
        <f>Feb!I37</f>
        <v>0</v>
      </c>
      <c r="D4" s="29">
        <f>Feb!I38</f>
        <v>0</v>
      </c>
      <c r="E4" s="29">
        <f>Feb!I39</f>
        <v>0</v>
      </c>
      <c r="F4" s="29">
        <f>Feb!E14</f>
        <v>0</v>
      </c>
      <c r="G4" s="29">
        <f>Feb!E21</f>
        <v>0</v>
      </c>
      <c r="H4" s="2">
        <f>Feb!E25</f>
        <v>0</v>
      </c>
      <c r="I4" s="1">
        <f>Feb!E26</f>
        <v>0</v>
      </c>
      <c r="J4" s="35">
        <f aca="true" t="shared" si="0" ref="J4:J14">F4+G4</f>
        <v>0</v>
      </c>
    </row>
    <row r="5" spans="1:10" ht="12.75">
      <c r="A5" s="30">
        <v>39508</v>
      </c>
      <c r="B5" s="29">
        <f>Mar!D45</f>
        <v>0</v>
      </c>
      <c r="C5" s="29">
        <f>Mar!I37</f>
        <v>0</v>
      </c>
      <c r="D5" s="29">
        <f>Mar!I38</f>
        <v>0</v>
      </c>
      <c r="E5" s="29">
        <f>Mar!I39</f>
        <v>0</v>
      </c>
      <c r="F5" s="29">
        <f>Mar!E14</f>
        <v>0</v>
      </c>
      <c r="G5" s="29">
        <f>Mar!E21</f>
        <v>0</v>
      </c>
      <c r="H5" s="2">
        <f>Mar!E25</f>
        <v>0</v>
      </c>
      <c r="I5" s="1">
        <f>Mar!E26</f>
        <v>0</v>
      </c>
      <c r="J5" s="35">
        <f t="shared" si="0"/>
        <v>0</v>
      </c>
    </row>
    <row r="6" spans="1:10" ht="12.75">
      <c r="A6" s="30">
        <v>39539</v>
      </c>
      <c r="B6" s="29">
        <f>Apr!D45</f>
        <v>0</v>
      </c>
      <c r="C6" s="29">
        <f>Apr!I37</f>
        <v>0</v>
      </c>
      <c r="D6" s="29">
        <f>Apr!I38</f>
        <v>0</v>
      </c>
      <c r="E6" s="29">
        <f>Apr!I39</f>
        <v>0</v>
      </c>
      <c r="F6" s="29">
        <f>Apr!E14</f>
        <v>0</v>
      </c>
      <c r="G6" s="29">
        <f>Apr!E21</f>
        <v>0</v>
      </c>
      <c r="H6" s="2">
        <f>Apr!E25</f>
        <v>0</v>
      </c>
      <c r="I6" s="1">
        <f>Apr!E26</f>
        <v>0</v>
      </c>
      <c r="J6" s="35">
        <f t="shared" si="0"/>
        <v>0</v>
      </c>
    </row>
    <row r="7" spans="1:10" ht="12.75">
      <c r="A7" s="30">
        <v>39569</v>
      </c>
      <c r="B7" s="29">
        <f>May!D45</f>
        <v>0</v>
      </c>
      <c r="C7" s="29">
        <f>May!I37</f>
        <v>0</v>
      </c>
      <c r="D7" s="29">
        <f>May!I38</f>
        <v>0</v>
      </c>
      <c r="E7" s="29">
        <f>May!I39</f>
        <v>0</v>
      </c>
      <c r="F7" s="29">
        <f>May!E14</f>
        <v>0</v>
      </c>
      <c r="G7" s="29">
        <f>May!E21</f>
        <v>0</v>
      </c>
      <c r="H7" s="2">
        <f>May!E25</f>
        <v>0</v>
      </c>
      <c r="I7" s="1">
        <f>May!E26</f>
        <v>0</v>
      </c>
      <c r="J7" s="35">
        <f t="shared" si="0"/>
        <v>0</v>
      </c>
    </row>
    <row r="8" spans="1:10" ht="12.75">
      <c r="A8" s="30">
        <v>39600</v>
      </c>
      <c r="B8" s="29">
        <f>Jun!D45</f>
        <v>0</v>
      </c>
      <c r="C8" s="29">
        <f>Jun!I37</f>
        <v>0</v>
      </c>
      <c r="D8" s="29">
        <f>Jun!I38</f>
        <v>0</v>
      </c>
      <c r="E8" s="29">
        <f>Jun!I39</f>
        <v>0</v>
      </c>
      <c r="F8" s="29">
        <f>Jun!E14</f>
        <v>0</v>
      </c>
      <c r="G8" s="29">
        <f>Jun!E21</f>
        <v>0</v>
      </c>
      <c r="H8" s="2">
        <f>Jun!E25</f>
        <v>0</v>
      </c>
      <c r="I8" s="1">
        <f>Jun!E26</f>
        <v>0</v>
      </c>
      <c r="J8" s="35">
        <f t="shared" si="0"/>
        <v>0</v>
      </c>
    </row>
    <row r="9" spans="1:10" ht="12.75">
      <c r="A9" s="30">
        <v>39630</v>
      </c>
      <c r="B9" s="29">
        <f>Jul!D45</f>
        <v>0</v>
      </c>
      <c r="C9" s="29">
        <f>Jul!I37</f>
        <v>0</v>
      </c>
      <c r="D9" s="29">
        <f>Jul!I38</f>
        <v>0</v>
      </c>
      <c r="E9" s="29">
        <f>Jul!I39</f>
        <v>0</v>
      </c>
      <c r="F9" s="29">
        <f>Jul!E14</f>
        <v>0</v>
      </c>
      <c r="G9" s="29">
        <f>Jul!E21</f>
        <v>0</v>
      </c>
      <c r="H9" s="2">
        <f>Jul!E25</f>
        <v>0</v>
      </c>
      <c r="I9" s="1">
        <f>Jul!E26</f>
        <v>0</v>
      </c>
      <c r="J9" s="35">
        <f t="shared" si="0"/>
        <v>0</v>
      </c>
    </row>
    <row r="10" spans="1:10" ht="12.75">
      <c r="A10" s="30">
        <v>39661</v>
      </c>
      <c r="B10" s="29">
        <f>Aug!D45</f>
        <v>0</v>
      </c>
      <c r="C10" s="29">
        <f>Aug!I37</f>
        <v>0</v>
      </c>
      <c r="D10" s="29">
        <f>Aug!I38</f>
        <v>0</v>
      </c>
      <c r="E10" s="29">
        <f>Aug!I39</f>
        <v>0</v>
      </c>
      <c r="F10" s="29">
        <f>Aug!E14</f>
        <v>0</v>
      </c>
      <c r="G10" s="29">
        <f>Aug!E21</f>
        <v>0</v>
      </c>
      <c r="H10" s="2">
        <f>Aug!E25</f>
        <v>0</v>
      </c>
      <c r="I10" s="1">
        <f>Aug!E26</f>
        <v>0</v>
      </c>
      <c r="J10" s="35">
        <f t="shared" si="0"/>
        <v>0</v>
      </c>
    </row>
    <row r="11" spans="1:10" ht="12.75">
      <c r="A11" s="30">
        <v>39692</v>
      </c>
      <c r="B11" s="29">
        <f>Sep!D45</f>
        <v>0</v>
      </c>
      <c r="C11" s="29">
        <f>Sep!I37</f>
        <v>0</v>
      </c>
      <c r="D11" s="29">
        <f>Sep!I38</f>
        <v>0</v>
      </c>
      <c r="E11" s="29">
        <f>Sep!I39</f>
        <v>0</v>
      </c>
      <c r="F11" s="29">
        <f>Sep!E14</f>
        <v>0</v>
      </c>
      <c r="G11" s="29">
        <f>Sep!E21</f>
        <v>0</v>
      </c>
      <c r="H11" s="2">
        <f>Sep!E25</f>
        <v>0</v>
      </c>
      <c r="I11" s="1">
        <f>Sep!E26</f>
        <v>0</v>
      </c>
      <c r="J11" s="35">
        <f t="shared" si="0"/>
        <v>0</v>
      </c>
    </row>
    <row r="12" spans="1:10" ht="12.75">
      <c r="A12" s="30">
        <v>39722</v>
      </c>
      <c r="B12" s="29">
        <f>Oct!D45</f>
        <v>0</v>
      </c>
      <c r="C12" s="29">
        <f>Oct!I37</f>
        <v>0</v>
      </c>
      <c r="D12" s="29">
        <f>Oct!I38</f>
        <v>0</v>
      </c>
      <c r="E12" s="29">
        <f>Oct!I39</f>
        <v>0</v>
      </c>
      <c r="F12" s="29">
        <f>Oct!E14</f>
        <v>0</v>
      </c>
      <c r="G12" s="29">
        <f>Oct!E21</f>
        <v>0</v>
      </c>
      <c r="H12" s="2">
        <f>Oct!E25</f>
        <v>0</v>
      </c>
      <c r="I12" s="1">
        <f>Oct!E26</f>
        <v>0</v>
      </c>
      <c r="J12" s="35">
        <f t="shared" si="0"/>
        <v>0</v>
      </c>
    </row>
    <row r="13" spans="1:10" ht="12.75">
      <c r="A13" s="30">
        <v>39753</v>
      </c>
      <c r="B13" s="29">
        <f>Nov!D45</f>
        <v>0</v>
      </c>
      <c r="C13" s="29">
        <f>Nov!I37</f>
        <v>0</v>
      </c>
      <c r="D13" s="29">
        <f>Nov!I38</f>
        <v>0</v>
      </c>
      <c r="E13" s="29">
        <f>Nov!I39</f>
        <v>0</v>
      </c>
      <c r="F13" s="29">
        <f>Nov!E14</f>
        <v>0</v>
      </c>
      <c r="G13" s="29">
        <f>Nov!E21</f>
        <v>0</v>
      </c>
      <c r="H13" s="2">
        <f>Nov!E25</f>
        <v>0</v>
      </c>
      <c r="I13" s="1">
        <f>Nov!E26</f>
        <v>0</v>
      </c>
      <c r="J13" s="35">
        <f t="shared" si="0"/>
        <v>0</v>
      </c>
    </row>
    <row r="14" spans="1:10" ht="12.75">
      <c r="A14" s="30">
        <v>39783</v>
      </c>
      <c r="B14" s="29">
        <f>Dec!D45</f>
        <v>0</v>
      </c>
      <c r="C14" s="29">
        <f>Dec!I37</f>
        <v>0</v>
      </c>
      <c r="D14" s="29">
        <f>Dec!I38</f>
        <v>0</v>
      </c>
      <c r="E14" s="29">
        <f>Dec!I39</f>
        <v>0</v>
      </c>
      <c r="F14" s="29">
        <f>Dec!E14</f>
        <v>0</v>
      </c>
      <c r="G14" s="29">
        <f>Dec!E21</f>
        <v>0</v>
      </c>
      <c r="H14" s="2">
        <f>Dec!E25</f>
        <v>0</v>
      </c>
      <c r="I14" s="1">
        <f>Dec!E26</f>
        <v>0</v>
      </c>
      <c r="J14" s="35">
        <f t="shared" si="0"/>
        <v>0</v>
      </c>
    </row>
    <row r="15" spans="6:9" ht="12.75">
      <c r="F15" s="29"/>
      <c r="G15" s="29"/>
      <c r="H15" s="2"/>
      <c r="I15" s="33"/>
    </row>
    <row r="16" ht="12.75">
      <c r="I16" s="1"/>
    </row>
    <row r="18" spans="1:5" ht="12.75">
      <c r="A18" s="30">
        <v>38353</v>
      </c>
      <c r="B18" s="29">
        <v>0</v>
      </c>
      <c r="C18" s="29">
        <v>0</v>
      </c>
      <c r="D18" s="29">
        <v>0</v>
      </c>
      <c r="E18" s="32">
        <v>0</v>
      </c>
    </row>
    <row r="19" spans="1:5" ht="12.75">
      <c r="A19" s="30">
        <v>38384</v>
      </c>
      <c r="B19" s="29">
        <f>IF(B4&lt;&gt;0,B4-B3,0)</f>
        <v>0</v>
      </c>
      <c r="C19" s="29">
        <f>IF(C4&lt;&gt;0,C4-C3,0)</f>
        <v>0</v>
      </c>
      <c r="D19" s="29" t="e">
        <f aca="true" t="shared" si="1" ref="D19:E21">IF(D4&lt;&gt;0,D4-D3,0)/D4</f>
        <v>#DIV/0!</v>
      </c>
      <c r="E19" s="32" t="e">
        <f t="shared" si="1"/>
        <v>#DIV/0!</v>
      </c>
    </row>
    <row r="20" spans="1:12" ht="12.75">
      <c r="A20" s="30">
        <v>38412</v>
      </c>
      <c r="B20" s="29">
        <f aca="true" t="shared" si="2" ref="B20:B29">IF(B5&lt;&gt;0,B5-B4,0)</f>
        <v>0</v>
      </c>
      <c r="C20" s="29">
        <f aca="true" t="shared" si="3" ref="C20:C29">IF(C5&lt;&gt;0,C5-C4,0)</f>
        <v>0</v>
      </c>
      <c r="D20" s="29" t="e">
        <f t="shared" si="1"/>
        <v>#DIV/0!</v>
      </c>
      <c r="E20" s="32" t="e">
        <f t="shared" si="1"/>
        <v>#DIV/0!</v>
      </c>
      <c r="L20" s="5"/>
    </row>
    <row r="21" spans="1:5" ht="12.75">
      <c r="A21" s="30">
        <v>38443</v>
      </c>
      <c r="B21" s="29">
        <f t="shared" si="2"/>
        <v>0</v>
      </c>
      <c r="C21" s="29">
        <f t="shared" si="3"/>
        <v>0</v>
      </c>
      <c r="D21" s="29" t="e">
        <f t="shared" si="1"/>
        <v>#DIV/0!</v>
      </c>
      <c r="E21" s="32" t="e">
        <f t="shared" si="1"/>
        <v>#DIV/0!</v>
      </c>
    </row>
    <row r="22" spans="1:5" ht="12.75">
      <c r="A22" s="30">
        <v>38473</v>
      </c>
      <c r="B22" s="29">
        <f t="shared" si="2"/>
        <v>0</v>
      </c>
      <c r="C22" s="29">
        <f t="shared" si="3"/>
        <v>0</v>
      </c>
      <c r="D22" s="29" t="e">
        <f aca="true" t="shared" si="4" ref="D22:E29">IF(D7&lt;&gt;0,D7-D6,0)/D7</f>
        <v>#DIV/0!</v>
      </c>
      <c r="E22" s="32" t="e">
        <f t="shared" si="4"/>
        <v>#DIV/0!</v>
      </c>
    </row>
    <row r="23" spans="1:13" ht="12.75">
      <c r="A23" s="30">
        <v>38504</v>
      </c>
      <c r="B23" s="29">
        <f t="shared" si="2"/>
        <v>0</v>
      </c>
      <c r="C23" s="29">
        <f t="shared" si="3"/>
        <v>0</v>
      </c>
      <c r="D23" s="29" t="e">
        <f t="shared" si="4"/>
        <v>#DIV/0!</v>
      </c>
      <c r="E23" s="32" t="e">
        <f t="shared" si="4"/>
        <v>#DIV/0!</v>
      </c>
      <c r="M23" s="5"/>
    </row>
    <row r="24" spans="1:5" ht="12.75">
      <c r="A24" s="30">
        <v>38534</v>
      </c>
      <c r="B24" s="29">
        <f t="shared" si="2"/>
        <v>0</v>
      </c>
      <c r="C24" s="29">
        <f t="shared" si="3"/>
        <v>0</v>
      </c>
      <c r="D24" s="29" t="e">
        <f t="shared" si="4"/>
        <v>#DIV/0!</v>
      </c>
      <c r="E24" s="32" t="e">
        <f t="shared" si="4"/>
        <v>#DIV/0!</v>
      </c>
    </row>
    <row r="25" spans="1:5" ht="12.75">
      <c r="A25" s="30">
        <v>38565</v>
      </c>
      <c r="B25" s="29">
        <f t="shared" si="2"/>
        <v>0</v>
      </c>
      <c r="C25" s="29">
        <f t="shared" si="3"/>
        <v>0</v>
      </c>
      <c r="D25" s="29" t="e">
        <f t="shared" si="4"/>
        <v>#DIV/0!</v>
      </c>
      <c r="E25" s="32" t="e">
        <f t="shared" si="4"/>
        <v>#DIV/0!</v>
      </c>
    </row>
    <row r="26" spans="1:13" ht="12.75">
      <c r="A26" s="30">
        <v>38596</v>
      </c>
      <c r="B26" s="29">
        <f t="shared" si="2"/>
        <v>0</v>
      </c>
      <c r="C26" s="29">
        <f t="shared" si="3"/>
        <v>0</v>
      </c>
      <c r="D26" s="29" t="e">
        <f t="shared" si="4"/>
        <v>#DIV/0!</v>
      </c>
      <c r="E26" s="32" t="e">
        <f t="shared" si="4"/>
        <v>#DIV/0!</v>
      </c>
      <c r="M26" s="5"/>
    </row>
    <row r="27" spans="1:5" ht="12.75">
      <c r="A27" s="30">
        <v>38626</v>
      </c>
      <c r="B27" s="29">
        <f t="shared" si="2"/>
        <v>0</v>
      </c>
      <c r="C27" s="29">
        <f t="shared" si="3"/>
        <v>0</v>
      </c>
      <c r="D27" s="29" t="e">
        <f t="shared" si="4"/>
        <v>#DIV/0!</v>
      </c>
      <c r="E27" s="32" t="e">
        <f t="shared" si="4"/>
        <v>#DIV/0!</v>
      </c>
    </row>
    <row r="28" spans="1:5" ht="12.75">
      <c r="A28" s="30">
        <v>38657</v>
      </c>
      <c r="B28" s="29">
        <f t="shared" si="2"/>
        <v>0</v>
      </c>
      <c r="C28" s="29">
        <f t="shared" si="3"/>
        <v>0</v>
      </c>
      <c r="D28" s="29" t="e">
        <f t="shared" si="4"/>
        <v>#DIV/0!</v>
      </c>
      <c r="E28" s="32" t="e">
        <f t="shared" si="4"/>
        <v>#DIV/0!</v>
      </c>
    </row>
    <row r="29" spans="1:5" ht="12.75">
      <c r="A29" s="30">
        <v>38687</v>
      </c>
      <c r="B29" s="29">
        <f t="shared" si="2"/>
        <v>0</v>
      </c>
      <c r="C29" s="29">
        <f t="shared" si="3"/>
        <v>0</v>
      </c>
      <c r="D29" s="29" t="e">
        <f t="shared" si="4"/>
        <v>#DIV/0!</v>
      </c>
      <c r="E29" s="32" t="e">
        <f t="shared" si="4"/>
        <v>#DIV/0!</v>
      </c>
    </row>
  </sheetData>
  <sheetProtection/>
  <printOptions/>
  <pageMargins left="0.75" right="0.75" top="1" bottom="1" header="0.5" footer="0.5"/>
  <pageSetup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3">
      <selection activeCell="D2" sqref="D2:G2"/>
    </sheetView>
  </sheetViews>
  <sheetFormatPr defaultColWidth="9.140625" defaultRowHeight="12.75"/>
  <cols>
    <col min="1" max="1" width="9.140625" style="0" customWidth="1"/>
    <col min="2" max="2" width="12.57421875" style="0" customWidth="1"/>
    <col min="3" max="3" width="7.8515625" style="0" customWidth="1"/>
    <col min="4" max="4" width="12.00390625" style="0" customWidth="1"/>
    <col min="5" max="5" width="8.00390625" style="0" customWidth="1"/>
    <col min="6" max="6" width="4.28125" style="0" customWidth="1"/>
    <col min="7" max="7" width="14.140625" style="0" customWidth="1"/>
    <col min="8" max="8" width="13.8515625" style="0" customWidth="1"/>
    <col min="9" max="9" width="12.28125" style="0" customWidth="1"/>
  </cols>
  <sheetData>
    <row r="1" spans="4:9" ht="12.75">
      <c r="D1" s="1"/>
      <c r="E1" s="1"/>
      <c r="I1" s="2"/>
    </row>
    <row r="2" spans="4:9" ht="12.75">
      <c r="D2" s="3" t="str">
        <f>Totals!D2</f>
        <v>Estado de Resultados de:</v>
      </c>
      <c r="E2" s="3"/>
      <c r="F2" s="3"/>
      <c r="G2" s="51" t="str">
        <f>Totals!G2</f>
        <v>Pastor Cortés</v>
      </c>
      <c r="I2" s="2"/>
    </row>
    <row r="3" spans="4:9" ht="12.75">
      <c r="D3" s="26" t="s">
        <v>86</v>
      </c>
      <c r="E3" s="1"/>
      <c r="I3" s="2"/>
    </row>
    <row r="4" spans="4:9" ht="12.75">
      <c r="D4" s="1"/>
      <c r="E4" s="1"/>
      <c r="G4" s="4"/>
      <c r="I4" s="2"/>
    </row>
    <row r="5" spans="2:10" ht="12.75">
      <c r="B5" s="5" t="s">
        <v>10</v>
      </c>
      <c r="D5" s="6" t="s">
        <v>11</v>
      </c>
      <c r="E5" s="6" t="s">
        <v>12</v>
      </c>
      <c r="G5" s="7" t="s">
        <v>13</v>
      </c>
      <c r="I5" s="8" t="s">
        <v>11</v>
      </c>
      <c r="J5" s="9" t="s">
        <v>12</v>
      </c>
    </row>
    <row r="6" spans="4:10" ht="12.75">
      <c r="D6" s="1"/>
      <c r="E6" s="1"/>
      <c r="I6" s="2"/>
      <c r="J6" s="41"/>
    </row>
    <row r="7" spans="1:10" ht="12.75">
      <c r="A7" s="5" t="s">
        <v>14</v>
      </c>
      <c r="D7" s="1"/>
      <c r="E7" s="1"/>
      <c r="G7" s="5" t="s">
        <v>45</v>
      </c>
      <c r="I7" s="2"/>
      <c r="J7" s="41"/>
    </row>
    <row r="8" spans="1:10" ht="12.75">
      <c r="A8" t="s">
        <v>16</v>
      </c>
      <c r="D8" s="46"/>
      <c r="E8" s="46"/>
      <c r="G8" t="s">
        <v>46</v>
      </c>
      <c r="I8" s="42"/>
      <c r="J8" s="44"/>
    </row>
    <row r="9" spans="1:10" ht="12.75">
      <c r="A9" s="21"/>
      <c r="B9" s="24"/>
      <c r="C9" s="24"/>
      <c r="D9" s="21"/>
      <c r="E9" s="21"/>
      <c r="G9" t="s">
        <v>47</v>
      </c>
      <c r="I9" s="42"/>
      <c r="J9" s="44"/>
    </row>
    <row r="10" spans="1:10" ht="12.75">
      <c r="A10" s="5" t="s">
        <v>15</v>
      </c>
      <c r="D10" s="1"/>
      <c r="E10" s="19"/>
      <c r="G10" t="s">
        <v>48</v>
      </c>
      <c r="I10" s="42"/>
      <c r="J10" s="44"/>
    </row>
    <row r="11" spans="1:10" ht="12.75">
      <c r="A11" t="s">
        <v>17</v>
      </c>
      <c r="D11" s="46"/>
      <c r="E11" s="47"/>
      <c r="G11" t="s">
        <v>49</v>
      </c>
      <c r="I11" s="42"/>
      <c r="J11" s="44"/>
    </row>
    <row r="12" spans="1:10" ht="12.75">
      <c r="A12" t="s">
        <v>18</v>
      </c>
      <c r="D12" s="43"/>
      <c r="E12" s="43"/>
      <c r="G12" t="s">
        <v>50</v>
      </c>
      <c r="I12" s="42"/>
      <c r="J12" s="44"/>
    </row>
    <row r="13" spans="1:10" ht="12.75">
      <c r="A13" t="s">
        <v>19</v>
      </c>
      <c r="D13" s="48"/>
      <c r="E13" s="48"/>
      <c r="G13" t="s">
        <v>51</v>
      </c>
      <c r="I13" s="42"/>
      <c r="J13" s="44"/>
    </row>
    <row r="14" spans="1:10" ht="12.75">
      <c r="A14" s="3" t="s">
        <v>20</v>
      </c>
      <c r="D14" s="1">
        <f>SUM(D11:D13)</f>
        <v>0</v>
      </c>
      <c r="E14" s="1">
        <f>SUM(E11:E13)</f>
        <v>0</v>
      </c>
      <c r="G14" t="s">
        <v>52</v>
      </c>
      <c r="I14" s="42"/>
      <c r="J14" s="44"/>
    </row>
    <row r="15" spans="4:10" ht="12.75">
      <c r="D15" s="1"/>
      <c r="E15" s="1"/>
      <c r="G15" t="s">
        <v>53</v>
      </c>
      <c r="I15" s="42"/>
      <c r="J15" s="44"/>
    </row>
    <row r="16" spans="1:10" ht="12.75">
      <c r="A16" s="5"/>
      <c r="D16" s="1"/>
      <c r="E16" s="1"/>
      <c r="G16" t="s">
        <v>54</v>
      </c>
      <c r="I16" s="42"/>
      <c r="J16" s="44"/>
    </row>
    <row r="17" spans="1:10" ht="12.75">
      <c r="A17" s="5" t="s">
        <v>21</v>
      </c>
      <c r="D17" s="1"/>
      <c r="E17" s="1"/>
      <c r="G17" t="s">
        <v>55</v>
      </c>
      <c r="I17" s="42"/>
      <c r="J17" s="44"/>
    </row>
    <row r="18" spans="1:10" ht="12.75">
      <c r="A18" t="s">
        <v>22</v>
      </c>
      <c r="D18" s="46"/>
      <c r="E18" s="46"/>
      <c r="G18" t="s">
        <v>56</v>
      </c>
      <c r="I18" s="42"/>
      <c r="J18" s="44"/>
    </row>
    <row r="19" spans="1:10" ht="12.75">
      <c r="A19" t="s">
        <v>23</v>
      </c>
      <c r="D19" s="46"/>
      <c r="E19" s="46"/>
      <c r="G19" t="s">
        <v>57</v>
      </c>
      <c r="I19" s="42"/>
      <c r="J19" s="44"/>
    </row>
    <row r="20" spans="1:10" ht="12.75">
      <c r="A20" t="s">
        <v>24</v>
      </c>
      <c r="D20" s="48"/>
      <c r="E20" s="48"/>
      <c r="G20" t="s">
        <v>58</v>
      </c>
      <c r="I20" s="42"/>
      <c r="J20" s="44"/>
    </row>
    <row r="21" spans="1:10" ht="12.75">
      <c r="A21" s="3" t="s">
        <v>25</v>
      </c>
      <c r="D21" s="1">
        <f>SUM(D16:D20)</f>
        <v>0</v>
      </c>
      <c r="E21" s="1">
        <f>SUM(E16:E20)</f>
        <v>0</v>
      </c>
      <c r="G21" t="s">
        <v>59</v>
      </c>
      <c r="I21" s="42"/>
      <c r="J21" s="44"/>
    </row>
    <row r="22" spans="4:10" ht="12.75">
      <c r="D22" s="1"/>
      <c r="E22" s="1"/>
      <c r="G22" s="10" t="s">
        <v>60</v>
      </c>
      <c r="I22" s="43"/>
      <c r="J22" s="44"/>
    </row>
    <row r="23" spans="4:10" ht="12.75">
      <c r="D23" s="1"/>
      <c r="E23" s="1"/>
      <c r="G23" s="27" t="s">
        <v>61</v>
      </c>
      <c r="I23" s="42"/>
      <c r="J23" s="52"/>
    </row>
    <row r="24" spans="1:10" ht="12.75">
      <c r="A24" s="3" t="s">
        <v>26</v>
      </c>
      <c r="D24" s="1">
        <f>D8+D14+D21</f>
        <v>0</v>
      </c>
      <c r="E24" s="1">
        <f>E8+E14+E21</f>
        <v>0</v>
      </c>
      <c r="G24" s="3" t="s">
        <v>62</v>
      </c>
      <c r="I24" s="44"/>
      <c r="J24" s="19"/>
    </row>
    <row r="25" spans="1:10" ht="12.75">
      <c r="A25" s="3" t="s">
        <v>27</v>
      </c>
      <c r="D25" s="12">
        <f>SUM(I8:I23)</f>
        <v>0</v>
      </c>
      <c r="E25" s="12">
        <f>SUM(J8:J23)</f>
        <v>0</v>
      </c>
      <c r="G25" s="3" t="s">
        <v>63</v>
      </c>
      <c r="I25" s="45"/>
      <c r="J25" s="19"/>
    </row>
    <row r="26" spans="1:9" ht="12.75">
      <c r="A26" s="3" t="s">
        <v>28</v>
      </c>
      <c r="D26" s="1">
        <f>D24-D25</f>
        <v>0</v>
      </c>
      <c r="E26" s="1">
        <f>SUM(E24-E25)</f>
        <v>0</v>
      </c>
      <c r="G26" s="3" t="s">
        <v>64</v>
      </c>
      <c r="I26" s="2">
        <f>I24-I25</f>
        <v>0</v>
      </c>
    </row>
    <row r="27" spans="1:9" ht="12.75">
      <c r="A27" s="3" t="s">
        <v>29</v>
      </c>
      <c r="B27" s="1">
        <f>E26-D26</f>
        <v>0</v>
      </c>
      <c r="D27" s="1"/>
      <c r="E27" s="1"/>
      <c r="I27" s="2"/>
    </row>
    <row r="28" spans="4:9" ht="12.75">
      <c r="D28" s="1"/>
      <c r="E28" s="1"/>
      <c r="I28" s="2"/>
    </row>
    <row r="29" spans="2:9" ht="12.75">
      <c r="B29" s="5" t="s">
        <v>30</v>
      </c>
      <c r="D29" s="1"/>
      <c r="E29" s="1"/>
      <c r="G29" s="13" t="s">
        <v>31</v>
      </c>
      <c r="I29" s="2"/>
    </row>
    <row r="30" spans="4:9" ht="12.75">
      <c r="D30" s="1"/>
      <c r="E30" s="1"/>
      <c r="I30" s="2"/>
    </row>
    <row r="31" spans="1:9" ht="12.75">
      <c r="A31" t="s">
        <v>32</v>
      </c>
      <c r="D31" s="49"/>
      <c r="E31" t="s">
        <v>6</v>
      </c>
      <c r="G31" t="s">
        <v>65</v>
      </c>
      <c r="I31" s="42"/>
    </row>
    <row r="32" spans="1:9" ht="12.75">
      <c r="A32" t="s">
        <v>33</v>
      </c>
      <c r="D32" s="49"/>
      <c r="E32" t="s">
        <v>2</v>
      </c>
      <c r="G32" t="s">
        <v>66</v>
      </c>
      <c r="I32" s="42"/>
    </row>
    <row r="33" spans="1:9" ht="12.75">
      <c r="A33" t="s">
        <v>34</v>
      </c>
      <c r="D33" s="49"/>
      <c r="E33" t="s">
        <v>4</v>
      </c>
      <c r="G33" t="s">
        <v>67</v>
      </c>
      <c r="I33" s="42"/>
    </row>
    <row r="34" spans="1:9" ht="12.75">
      <c r="A34" t="s">
        <v>101</v>
      </c>
      <c r="D34" s="49"/>
      <c r="E34" t="s">
        <v>5</v>
      </c>
      <c r="G34" t="s">
        <v>68</v>
      </c>
      <c r="I34" s="42"/>
    </row>
    <row r="35" spans="1:9" ht="12.75">
      <c r="A35" t="s">
        <v>35</v>
      </c>
      <c r="D35" s="2">
        <f>I26</f>
        <v>0</v>
      </c>
      <c r="E35" s="1"/>
      <c r="G35" s="20"/>
      <c r="I35" s="20"/>
    </row>
    <row r="36" spans="1:9" ht="12.75">
      <c r="A36" t="s">
        <v>36</v>
      </c>
      <c r="D36" s="50"/>
      <c r="E36" s="11"/>
      <c r="G36" s="20"/>
      <c r="I36" s="20"/>
    </row>
    <row r="37" spans="1:9" ht="12.75">
      <c r="A37" s="3" t="s">
        <v>37</v>
      </c>
      <c r="D37" s="1">
        <f>SUM(D31:D36)</f>
        <v>0</v>
      </c>
      <c r="E37" s="1"/>
      <c r="G37" s="3" t="s">
        <v>69</v>
      </c>
      <c r="I37" s="14">
        <f>SUM(I31:I36)</f>
        <v>0</v>
      </c>
    </row>
    <row r="38" spans="1:9" ht="12.75">
      <c r="A38" s="3"/>
      <c r="D38" s="1"/>
      <c r="E38" s="1"/>
      <c r="G38" s="15" t="s">
        <v>70</v>
      </c>
      <c r="I38" s="14">
        <f>D45-I37</f>
        <v>0</v>
      </c>
    </row>
    <row r="39" spans="1:9" ht="12.75">
      <c r="A39" s="3" t="s">
        <v>38</v>
      </c>
      <c r="D39" s="1"/>
      <c r="E39" s="1"/>
      <c r="G39" s="3" t="s">
        <v>71</v>
      </c>
      <c r="I39" s="14">
        <f>D37-I37</f>
        <v>0</v>
      </c>
    </row>
    <row r="40" spans="1:9" ht="12.75">
      <c r="A40" t="s">
        <v>39</v>
      </c>
      <c r="D40" s="46"/>
      <c r="E40" s="1"/>
      <c r="I40" s="2"/>
    </row>
    <row r="41" spans="1:9" ht="12.75">
      <c r="A41" t="s">
        <v>40</v>
      </c>
      <c r="D41" s="46"/>
      <c r="E41" s="1"/>
      <c r="G41" s="3" t="s">
        <v>72</v>
      </c>
      <c r="I41" s="16" t="str">
        <f>IF(E24&lt;&gt;0,E26/E24,"UNKNOWN")</f>
        <v>UNKNOWN</v>
      </c>
    </row>
    <row r="42" spans="1:9" ht="12.75">
      <c r="A42" s="17" t="s">
        <v>41</v>
      </c>
      <c r="D42" s="48"/>
      <c r="E42" s="11"/>
      <c r="G42" s="3" t="s">
        <v>73</v>
      </c>
      <c r="I42" s="16" t="str">
        <f>IF(E24&lt;&gt;0,(E14+E21)/E24,"UNKNOWN")</f>
        <v>UNKNOWN</v>
      </c>
    </row>
    <row r="43" spans="1:9" ht="12.75">
      <c r="A43" s="3" t="s">
        <v>42</v>
      </c>
      <c r="D43" s="1">
        <f>SUM(D40:D42)</f>
        <v>0</v>
      </c>
      <c r="E43" s="1"/>
      <c r="G43" s="3" t="s">
        <v>74</v>
      </c>
      <c r="I43" s="16" t="str">
        <f>IF(E24&lt;&gt;0,J8/E24,"UNKNOWN")</f>
        <v>UNKNOWN</v>
      </c>
    </row>
    <row r="44" spans="4:9" ht="12.75">
      <c r="D44" s="1"/>
      <c r="E44" s="1"/>
      <c r="G44" s="3" t="s">
        <v>75</v>
      </c>
      <c r="I44" s="16" t="str">
        <f>IF(E24&lt;&gt;0,J10/E24,"UNKNOWN")</f>
        <v>UNKNOWN</v>
      </c>
    </row>
    <row r="45" spans="1:9" ht="12.75">
      <c r="A45" s="3" t="s">
        <v>43</v>
      </c>
      <c r="D45" s="1">
        <f>D37+D43</f>
        <v>0</v>
      </c>
      <c r="E45" s="1"/>
      <c r="G45" s="3" t="s">
        <v>76</v>
      </c>
      <c r="I45" s="16" t="str">
        <f>IF(I38&lt;&gt;0,D43/I38,"UNKNOWN")</f>
        <v>UNKNOWN</v>
      </c>
    </row>
    <row r="46" spans="4:9" ht="12.75">
      <c r="D46" s="1"/>
      <c r="E46" s="1"/>
      <c r="G46" s="3" t="s">
        <v>77</v>
      </c>
      <c r="I46" s="16" t="str">
        <f>IF(D37&lt;&gt;0,((E14+E21)*12)/(D37),"UNKNOWN")</f>
        <v>UNKNOWN</v>
      </c>
    </row>
    <row r="47" spans="1:9" ht="12.75">
      <c r="A47" s="3" t="s">
        <v>44</v>
      </c>
      <c r="C47" s="1" t="str">
        <f>IF((E14+E21)&gt;E25,"YES","NO")</f>
        <v>NO</v>
      </c>
      <c r="D47" s="1">
        <f>E21+E14-E25</f>
        <v>0</v>
      </c>
      <c r="E47" s="1"/>
      <c r="G47" s="3" t="s">
        <v>78</v>
      </c>
      <c r="I47" s="18" t="str">
        <f>IF(E25&lt;&gt;0,D37/E25/12,"UNKNOWN")</f>
        <v>UNKNOWN</v>
      </c>
    </row>
    <row r="48" spans="7:9" ht="12.75">
      <c r="G48" s="3"/>
      <c r="I48" s="56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9">
      <selection activeCell="D2" sqref="D2:G2"/>
    </sheetView>
  </sheetViews>
  <sheetFormatPr defaultColWidth="9.140625" defaultRowHeight="12.75"/>
  <cols>
    <col min="1" max="1" width="9.140625" style="0" customWidth="1"/>
    <col min="2" max="2" width="12.421875" style="0" customWidth="1"/>
    <col min="3" max="3" width="9.57421875" style="0" customWidth="1"/>
    <col min="4" max="4" width="11.140625" style="0" customWidth="1"/>
    <col min="5" max="5" width="9.00390625" style="0" customWidth="1"/>
    <col min="6" max="6" width="3.57421875" style="0" customWidth="1"/>
    <col min="7" max="7" width="13.00390625" style="0" customWidth="1"/>
    <col min="8" max="8" width="14.140625" style="0" customWidth="1"/>
    <col min="9" max="9" width="11.421875" style="0" customWidth="1"/>
  </cols>
  <sheetData>
    <row r="1" spans="4:9" ht="12.75">
      <c r="D1" s="1"/>
      <c r="E1" s="1"/>
      <c r="I1" s="2"/>
    </row>
    <row r="2" spans="4:9" ht="12.75">
      <c r="D2" s="3" t="str">
        <f>Totals!D2</f>
        <v>Estado de Resultados de:</v>
      </c>
      <c r="E2" s="3"/>
      <c r="F2" s="3"/>
      <c r="G2" s="51" t="str">
        <f>Totals!G2</f>
        <v>Pastor Cortés</v>
      </c>
      <c r="I2" s="2"/>
    </row>
    <row r="3" spans="4:9" ht="12.75">
      <c r="D3" s="26" t="s">
        <v>87</v>
      </c>
      <c r="E3" s="1"/>
      <c r="I3" s="2"/>
    </row>
    <row r="4" spans="4:9" ht="12.75">
      <c r="D4" s="1"/>
      <c r="E4" s="1"/>
      <c r="G4" s="4"/>
      <c r="I4" s="2"/>
    </row>
    <row r="5" spans="2:10" ht="12.75">
      <c r="B5" s="5" t="s">
        <v>10</v>
      </c>
      <c r="D5" s="6" t="s">
        <v>11</v>
      </c>
      <c r="E5" s="6" t="s">
        <v>12</v>
      </c>
      <c r="G5" s="7" t="s">
        <v>13</v>
      </c>
      <c r="I5" s="8" t="s">
        <v>11</v>
      </c>
      <c r="J5" s="9" t="s">
        <v>12</v>
      </c>
    </row>
    <row r="6" spans="4:10" ht="12.75">
      <c r="D6" s="1"/>
      <c r="E6" s="1"/>
      <c r="I6" s="2"/>
      <c r="J6" s="41"/>
    </row>
    <row r="7" spans="1:10" ht="12.75">
      <c r="A7" s="5" t="s">
        <v>14</v>
      </c>
      <c r="D7" s="1"/>
      <c r="E7" s="1"/>
      <c r="G7" s="5" t="s">
        <v>45</v>
      </c>
      <c r="I7" s="2"/>
      <c r="J7" s="41"/>
    </row>
    <row r="8" spans="1:10" ht="12.75">
      <c r="A8" t="s">
        <v>16</v>
      </c>
      <c r="D8" s="46"/>
      <c r="E8" s="46"/>
      <c r="G8" t="s">
        <v>46</v>
      </c>
      <c r="I8" s="42"/>
      <c r="J8" s="44"/>
    </row>
    <row r="9" spans="1:10" ht="12.75">
      <c r="A9" s="21"/>
      <c r="B9" s="24"/>
      <c r="C9" s="24"/>
      <c r="D9" s="21"/>
      <c r="E9" s="21"/>
      <c r="G9" t="s">
        <v>47</v>
      </c>
      <c r="I9" s="42"/>
      <c r="J9" s="44"/>
    </row>
    <row r="10" spans="1:10" ht="12.75">
      <c r="A10" s="5" t="s">
        <v>15</v>
      </c>
      <c r="D10" s="1"/>
      <c r="E10" s="19"/>
      <c r="G10" t="s">
        <v>48</v>
      </c>
      <c r="I10" s="42"/>
      <c r="J10" s="44"/>
    </row>
    <row r="11" spans="1:10" ht="12.75">
      <c r="A11" t="s">
        <v>17</v>
      </c>
      <c r="D11" s="47"/>
      <c r="E11" s="47"/>
      <c r="G11" t="s">
        <v>49</v>
      </c>
      <c r="I11" s="42"/>
      <c r="J11" s="44"/>
    </row>
    <row r="12" spans="1:10" ht="12.75">
      <c r="A12" t="s">
        <v>18</v>
      </c>
      <c r="D12" s="43"/>
      <c r="E12" s="43"/>
      <c r="G12" t="s">
        <v>50</v>
      </c>
      <c r="I12" s="42"/>
      <c r="J12" s="44"/>
    </row>
    <row r="13" spans="1:10" ht="12.75">
      <c r="A13" t="s">
        <v>19</v>
      </c>
      <c r="D13" s="48"/>
      <c r="E13" s="48"/>
      <c r="G13" t="s">
        <v>51</v>
      </c>
      <c r="I13" s="42"/>
      <c r="J13" s="44"/>
    </row>
    <row r="14" spans="1:10" ht="12.75">
      <c r="A14" s="3" t="s">
        <v>20</v>
      </c>
      <c r="D14" s="1">
        <f>SUM(D11:D13)</f>
        <v>0</v>
      </c>
      <c r="E14" s="1">
        <f>SUM(E11:E13)</f>
        <v>0</v>
      </c>
      <c r="G14" t="s">
        <v>52</v>
      </c>
      <c r="I14" s="42"/>
      <c r="J14" s="44"/>
    </row>
    <row r="15" spans="4:10" ht="12.75">
      <c r="D15" s="1"/>
      <c r="E15" s="1"/>
      <c r="G15" t="s">
        <v>53</v>
      </c>
      <c r="I15" s="42"/>
      <c r="J15" s="44"/>
    </row>
    <row r="16" spans="1:10" ht="12.75">
      <c r="A16" s="5"/>
      <c r="D16" s="1"/>
      <c r="E16" s="1"/>
      <c r="G16" t="s">
        <v>54</v>
      </c>
      <c r="I16" s="42"/>
      <c r="J16" s="44"/>
    </row>
    <row r="17" spans="1:10" ht="12.75">
      <c r="A17" s="5" t="s">
        <v>21</v>
      </c>
      <c r="D17" s="1"/>
      <c r="E17" s="1"/>
      <c r="G17" t="s">
        <v>55</v>
      </c>
      <c r="I17" s="42"/>
      <c r="J17" s="44"/>
    </row>
    <row r="18" spans="1:10" ht="12.75">
      <c r="A18" t="s">
        <v>22</v>
      </c>
      <c r="D18" s="46"/>
      <c r="E18" s="46"/>
      <c r="G18" t="s">
        <v>56</v>
      </c>
      <c r="I18" s="42"/>
      <c r="J18" s="44"/>
    </row>
    <row r="19" spans="1:10" ht="12.75">
      <c r="A19" t="s">
        <v>23</v>
      </c>
      <c r="D19" s="46"/>
      <c r="E19" s="46"/>
      <c r="G19" t="s">
        <v>57</v>
      </c>
      <c r="I19" s="42"/>
      <c r="J19" s="44"/>
    </row>
    <row r="20" spans="1:10" ht="12.75">
      <c r="A20" t="s">
        <v>24</v>
      </c>
      <c r="D20" s="48"/>
      <c r="E20" s="48"/>
      <c r="G20" t="s">
        <v>58</v>
      </c>
      <c r="I20" s="42"/>
      <c r="J20" s="44"/>
    </row>
    <row r="21" spans="1:10" ht="12.75">
      <c r="A21" s="3" t="s">
        <v>25</v>
      </c>
      <c r="D21" s="1">
        <f>SUM(D16:D20)</f>
        <v>0</v>
      </c>
      <c r="E21" s="1">
        <f>SUM(E16:E20)</f>
        <v>0</v>
      </c>
      <c r="G21" t="s">
        <v>59</v>
      </c>
      <c r="I21" s="42"/>
      <c r="J21" s="44"/>
    </row>
    <row r="22" spans="4:10" ht="12.75">
      <c r="D22" s="1"/>
      <c r="E22" s="1"/>
      <c r="G22" s="10" t="s">
        <v>60</v>
      </c>
      <c r="I22" s="43"/>
      <c r="J22" s="44"/>
    </row>
    <row r="23" spans="4:10" ht="12.75">
      <c r="D23" s="1"/>
      <c r="E23" s="1"/>
      <c r="G23" s="27" t="s">
        <v>61</v>
      </c>
      <c r="I23" s="42"/>
      <c r="J23" s="52"/>
    </row>
    <row r="24" spans="1:10" ht="12.75">
      <c r="A24" s="3" t="s">
        <v>26</v>
      </c>
      <c r="D24" s="1">
        <f>D8+D14+D21</f>
        <v>0</v>
      </c>
      <c r="E24" s="1">
        <f>E8+E14+E21</f>
        <v>0</v>
      </c>
      <c r="G24" s="3" t="s">
        <v>62</v>
      </c>
      <c r="I24" s="44"/>
      <c r="J24" s="19"/>
    </row>
    <row r="25" spans="1:10" ht="12.75">
      <c r="A25" s="3" t="s">
        <v>27</v>
      </c>
      <c r="D25" s="12">
        <f>SUM(I8:I23)</f>
        <v>0</v>
      </c>
      <c r="E25" s="12">
        <f>SUM(J8:J23)</f>
        <v>0</v>
      </c>
      <c r="G25" s="3" t="s">
        <v>63</v>
      </c>
      <c r="I25" s="45"/>
      <c r="J25" s="19"/>
    </row>
    <row r="26" spans="1:9" ht="12.75">
      <c r="A26" s="3" t="s">
        <v>28</v>
      </c>
      <c r="D26" s="1">
        <f>D24-D25</f>
        <v>0</v>
      </c>
      <c r="E26" s="1">
        <f>SUM(E24-E25)</f>
        <v>0</v>
      </c>
      <c r="G26" s="3" t="s">
        <v>64</v>
      </c>
      <c r="I26" s="2">
        <f>I24-I25</f>
        <v>0</v>
      </c>
    </row>
    <row r="27" spans="1:9" ht="12.75">
      <c r="A27" s="3" t="s">
        <v>29</v>
      </c>
      <c r="B27" s="1">
        <f>E26-D26</f>
        <v>0</v>
      </c>
      <c r="D27" s="1"/>
      <c r="E27" s="1"/>
      <c r="I27" s="2"/>
    </row>
    <row r="28" spans="4:12" ht="12.75">
      <c r="D28" s="1"/>
      <c r="E28" s="1"/>
      <c r="I28" s="2"/>
      <c r="L28" t="s">
        <v>7</v>
      </c>
    </row>
    <row r="29" spans="2:9" ht="12.75">
      <c r="B29" s="5" t="s">
        <v>30</v>
      </c>
      <c r="D29" s="1"/>
      <c r="E29" s="1"/>
      <c r="G29" s="13" t="s">
        <v>31</v>
      </c>
      <c r="I29" s="2"/>
    </row>
    <row r="30" spans="4:9" ht="12.75">
      <c r="D30" s="1"/>
      <c r="E30" s="1"/>
      <c r="I30" s="2"/>
    </row>
    <row r="31" spans="1:9" ht="12.75">
      <c r="A31" t="s">
        <v>32</v>
      </c>
      <c r="D31" s="49"/>
      <c r="E31" t="s">
        <v>6</v>
      </c>
      <c r="G31" t="s">
        <v>65</v>
      </c>
      <c r="I31" s="42"/>
    </row>
    <row r="32" spans="1:9" ht="12.75">
      <c r="A32" t="s">
        <v>33</v>
      </c>
      <c r="D32" s="49"/>
      <c r="E32" t="s">
        <v>2</v>
      </c>
      <c r="G32" t="s">
        <v>66</v>
      </c>
      <c r="I32" s="42"/>
    </row>
    <row r="33" spans="1:9" ht="12.75">
      <c r="A33" t="s">
        <v>34</v>
      </c>
      <c r="D33" s="49"/>
      <c r="E33" t="s">
        <v>4</v>
      </c>
      <c r="G33" t="s">
        <v>67</v>
      </c>
      <c r="I33" s="42"/>
    </row>
    <row r="34" spans="1:9" ht="12.75">
      <c r="A34" t="s">
        <v>101</v>
      </c>
      <c r="D34" s="49"/>
      <c r="E34" t="s">
        <v>5</v>
      </c>
      <c r="G34" t="s">
        <v>68</v>
      </c>
      <c r="I34" s="42"/>
    </row>
    <row r="35" spans="1:9" ht="12.75">
      <c r="A35" t="s">
        <v>35</v>
      </c>
      <c r="D35" s="2">
        <f>I26</f>
        <v>0</v>
      </c>
      <c r="E35" s="1"/>
      <c r="G35" s="20"/>
      <c r="I35" s="20"/>
    </row>
    <row r="36" spans="1:9" ht="12.75">
      <c r="A36" t="s">
        <v>36</v>
      </c>
      <c r="D36" s="50"/>
      <c r="E36" s="11"/>
      <c r="G36" s="20"/>
      <c r="I36" s="20"/>
    </row>
    <row r="37" spans="1:9" ht="12.75">
      <c r="A37" s="3" t="s">
        <v>37</v>
      </c>
      <c r="D37" s="1">
        <f>SUM(D31:D36)</f>
        <v>0</v>
      </c>
      <c r="E37" s="1"/>
      <c r="G37" s="3" t="s">
        <v>69</v>
      </c>
      <c r="I37" s="14">
        <f>SUM(I31:I36)</f>
        <v>0</v>
      </c>
    </row>
    <row r="38" spans="1:9" ht="12.75">
      <c r="A38" s="3"/>
      <c r="D38" s="1"/>
      <c r="E38" s="1"/>
      <c r="G38" s="15" t="s">
        <v>70</v>
      </c>
      <c r="I38" s="14">
        <f>D45-I37</f>
        <v>0</v>
      </c>
    </row>
    <row r="39" spans="1:9" ht="12.75">
      <c r="A39" s="3" t="s">
        <v>38</v>
      </c>
      <c r="D39" s="1"/>
      <c r="E39" s="1"/>
      <c r="G39" s="3" t="s">
        <v>71</v>
      </c>
      <c r="I39" s="14">
        <f>D37-I37</f>
        <v>0</v>
      </c>
    </row>
    <row r="40" spans="1:9" ht="12.75">
      <c r="A40" t="s">
        <v>39</v>
      </c>
      <c r="D40" s="46"/>
      <c r="E40" s="1"/>
      <c r="I40" s="2"/>
    </row>
    <row r="41" spans="1:9" ht="12.75">
      <c r="A41" t="s">
        <v>40</v>
      </c>
      <c r="D41" s="46"/>
      <c r="E41" s="1"/>
      <c r="G41" s="3" t="s">
        <v>72</v>
      </c>
      <c r="I41" s="16" t="str">
        <f>IF(E24&lt;&gt;0,E26/E24,"UNKNOWN")</f>
        <v>UNKNOWN</v>
      </c>
    </row>
    <row r="42" spans="1:9" ht="12.75">
      <c r="A42" s="17" t="s">
        <v>41</v>
      </c>
      <c r="D42" s="48"/>
      <c r="E42" s="11"/>
      <c r="G42" s="3" t="s">
        <v>73</v>
      </c>
      <c r="I42" s="16" t="str">
        <f>IF(E24&lt;&gt;0,(E14+E21)/E24,"UNKNOWN")</f>
        <v>UNKNOWN</v>
      </c>
    </row>
    <row r="43" spans="1:9" ht="12.75">
      <c r="A43" s="3" t="s">
        <v>42</v>
      </c>
      <c r="D43" s="1">
        <f>SUM(D40:D42)</f>
        <v>0</v>
      </c>
      <c r="E43" s="1"/>
      <c r="G43" s="3" t="s">
        <v>74</v>
      </c>
      <c r="I43" s="16" t="str">
        <f>IF(E24&lt;&gt;0,J8/E24,"UNKNOWN")</f>
        <v>UNKNOWN</v>
      </c>
    </row>
    <row r="44" spans="4:9" ht="12.75">
      <c r="D44" s="1"/>
      <c r="E44" s="1"/>
      <c r="G44" s="3" t="s">
        <v>75</v>
      </c>
      <c r="I44" s="16" t="str">
        <f>IF(E24&lt;&gt;0,J10/E24,"UNKNOWN")</f>
        <v>UNKNOWN</v>
      </c>
    </row>
    <row r="45" spans="1:9" ht="12.75">
      <c r="A45" s="3" t="s">
        <v>43</v>
      </c>
      <c r="D45" s="1">
        <f>D37+D43</f>
        <v>0</v>
      </c>
      <c r="E45" s="1"/>
      <c r="G45" s="3" t="s">
        <v>76</v>
      </c>
      <c r="I45" s="16" t="str">
        <f>IF(I38&lt;&gt;0,D43/I38,"UNKNOWN")</f>
        <v>UNKNOWN</v>
      </c>
    </row>
    <row r="46" spans="4:9" ht="12.75">
      <c r="D46" s="1"/>
      <c r="E46" s="1"/>
      <c r="G46" s="3" t="s">
        <v>77</v>
      </c>
      <c r="I46" s="16" t="str">
        <f>IF(D37&lt;&gt;0,((E14+E21)*12)/(D37),"UNKNOWN")</f>
        <v>UNKNOWN</v>
      </c>
    </row>
    <row r="47" spans="1:9" ht="12.75">
      <c r="A47" s="3" t="s">
        <v>44</v>
      </c>
      <c r="C47" s="1" t="str">
        <f>IF((E14+E21)&gt;E25,"YES","NO")</f>
        <v>NO</v>
      </c>
      <c r="D47" s="1">
        <f>E21+E14-E25</f>
        <v>0</v>
      </c>
      <c r="E47" s="1"/>
      <c r="G47" s="3" t="s">
        <v>78</v>
      </c>
      <c r="I47" s="18" t="str">
        <f>IF(E25&lt;&gt;0,D37/E25/12,"UNKNOWN")</f>
        <v>UNKNOWN</v>
      </c>
    </row>
    <row r="48" spans="7:9" ht="12.75">
      <c r="G48" s="3"/>
      <c r="I48" s="56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3">
      <selection activeCell="D2" sqref="D2:G2"/>
    </sheetView>
  </sheetViews>
  <sheetFormatPr defaultColWidth="9.140625" defaultRowHeight="12.75"/>
  <cols>
    <col min="1" max="2" width="9.140625" style="0" customWidth="1"/>
    <col min="3" max="3" width="10.57421875" style="0" customWidth="1"/>
    <col min="4" max="4" width="11.421875" style="0" customWidth="1"/>
    <col min="5" max="5" width="9.140625" style="0" customWidth="1"/>
    <col min="6" max="6" width="3.7109375" style="0" customWidth="1"/>
    <col min="7" max="7" width="12.8515625" style="0" customWidth="1"/>
    <col min="8" max="8" width="14.57421875" style="0" customWidth="1"/>
    <col min="9" max="9" width="11.421875" style="0" customWidth="1"/>
  </cols>
  <sheetData>
    <row r="1" spans="4:9" ht="12.75">
      <c r="D1" s="1"/>
      <c r="E1" s="1"/>
      <c r="I1" s="2"/>
    </row>
    <row r="2" spans="4:9" ht="12.75">
      <c r="D2" s="3" t="str">
        <f>Totals!D2</f>
        <v>Estado de Resultados de:</v>
      </c>
      <c r="E2" s="3"/>
      <c r="F2" s="3"/>
      <c r="G2" s="51" t="str">
        <f>Totals!G2</f>
        <v>Pastor Cortés</v>
      </c>
      <c r="I2" s="2"/>
    </row>
    <row r="3" spans="4:9" ht="12.75">
      <c r="D3" s="26" t="s">
        <v>88</v>
      </c>
      <c r="E3" s="1"/>
      <c r="I3" s="2"/>
    </row>
    <row r="4" spans="4:9" ht="12.75">
      <c r="D4" s="1"/>
      <c r="E4" s="1"/>
      <c r="G4" s="4"/>
      <c r="I4" s="2"/>
    </row>
    <row r="5" spans="2:10" ht="12.75">
      <c r="B5" s="5" t="s">
        <v>10</v>
      </c>
      <c r="D5" s="6" t="s">
        <v>11</v>
      </c>
      <c r="E5" s="6" t="s">
        <v>12</v>
      </c>
      <c r="G5" s="7" t="s">
        <v>13</v>
      </c>
      <c r="I5" s="8" t="s">
        <v>11</v>
      </c>
      <c r="J5" s="9" t="s">
        <v>12</v>
      </c>
    </row>
    <row r="6" spans="4:10" ht="12.75">
      <c r="D6" s="1"/>
      <c r="E6" s="1"/>
      <c r="I6" s="2"/>
      <c r="J6" s="41"/>
    </row>
    <row r="7" spans="1:10" ht="12.75">
      <c r="A7" s="5" t="s">
        <v>14</v>
      </c>
      <c r="D7" s="1"/>
      <c r="E7" s="1"/>
      <c r="G7" s="5" t="s">
        <v>45</v>
      </c>
      <c r="I7" s="2"/>
      <c r="J7" s="41"/>
    </row>
    <row r="8" spans="1:10" ht="12.75">
      <c r="A8" t="s">
        <v>16</v>
      </c>
      <c r="D8" s="46"/>
      <c r="E8" s="46"/>
      <c r="G8" t="s">
        <v>46</v>
      </c>
      <c r="I8" s="42"/>
      <c r="J8" s="44"/>
    </row>
    <row r="9" spans="1:10" ht="12.75">
      <c r="A9" s="21"/>
      <c r="B9" s="24"/>
      <c r="C9" s="24"/>
      <c r="D9" s="21"/>
      <c r="E9" s="21"/>
      <c r="G9" t="s">
        <v>47</v>
      </c>
      <c r="I9" s="42"/>
      <c r="J9" s="44"/>
    </row>
    <row r="10" spans="1:10" ht="12.75">
      <c r="A10" s="5" t="s">
        <v>15</v>
      </c>
      <c r="D10" s="1"/>
      <c r="E10" s="19"/>
      <c r="G10" t="s">
        <v>48</v>
      </c>
      <c r="I10" s="42"/>
      <c r="J10" s="44"/>
    </row>
    <row r="11" spans="1:10" ht="12.75">
      <c r="A11" t="s">
        <v>17</v>
      </c>
      <c r="D11" s="47"/>
      <c r="E11" s="47"/>
      <c r="G11" t="s">
        <v>49</v>
      </c>
      <c r="I11" s="42"/>
      <c r="J11" s="44"/>
    </row>
    <row r="12" spans="1:10" ht="12.75">
      <c r="A12" t="s">
        <v>18</v>
      </c>
      <c r="D12" s="43"/>
      <c r="E12" s="43"/>
      <c r="G12" t="s">
        <v>50</v>
      </c>
      <c r="I12" s="42"/>
      <c r="J12" s="44"/>
    </row>
    <row r="13" spans="1:10" ht="12.75">
      <c r="A13" t="s">
        <v>19</v>
      </c>
      <c r="D13" s="48"/>
      <c r="E13" s="48"/>
      <c r="G13" t="s">
        <v>51</v>
      </c>
      <c r="I13" s="42"/>
      <c r="J13" s="44"/>
    </row>
    <row r="14" spans="1:10" ht="12.75">
      <c r="A14" s="3" t="s">
        <v>20</v>
      </c>
      <c r="D14" s="1">
        <f>SUM(D11:D13)</f>
        <v>0</v>
      </c>
      <c r="E14" s="1">
        <f>SUM(E11:E13)</f>
        <v>0</v>
      </c>
      <c r="G14" t="s">
        <v>52</v>
      </c>
      <c r="I14" s="42"/>
      <c r="J14" s="44"/>
    </row>
    <row r="15" spans="4:10" ht="12.75">
      <c r="D15" s="1"/>
      <c r="E15" s="1"/>
      <c r="G15" t="s">
        <v>53</v>
      </c>
      <c r="I15" s="42"/>
      <c r="J15" s="44"/>
    </row>
    <row r="16" spans="1:10" ht="12.75">
      <c r="A16" s="5"/>
      <c r="D16" s="1"/>
      <c r="E16" s="1"/>
      <c r="G16" t="s">
        <v>54</v>
      </c>
      <c r="I16" s="42"/>
      <c r="J16" s="44"/>
    </row>
    <row r="17" spans="1:10" ht="12.75">
      <c r="A17" s="5" t="s">
        <v>21</v>
      </c>
      <c r="D17" s="1"/>
      <c r="E17" s="1"/>
      <c r="G17" t="s">
        <v>55</v>
      </c>
      <c r="I17" s="42"/>
      <c r="J17" s="44"/>
    </row>
    <row r="18" spans="1:10" ht="12.75">
      <c r="A18" t="s">
        <v>22</v>
      </c>
      <c r="D18" s="46"/>
      <c r="E18" s="46"/>
      <c r="G18" t="s">
        <v>56</v>
      </c>
      <c r="I18" s="42"/>
      <c r="J18" s="44"/>
    </row>
    <row r="19" spans="1:10" ht="12.75">
      <c r="A19" t="s">
        <v>23</v>
      </c>
      <c r="D19" s="46"/>
      <c r="E19" s="46"/>
      <c r="G19" t="s">
        <v>57</v>
      </c>
      <c r="I19" s="42"/>
      <c r="J19" s="44"/>
    </row>
    <row r="20" spans="1:12" ht="12.75">
      <c r="A20" t="s">
        <v>24</v>
      </c>
      <c r="D20" s="48"/>
      <c r="E20" s="48"/>
      <c r="G20" t="s">
        <v>58</v>
      </c>
      <c r="I20" s="42"/>
      <c r="J20" s="44"/>
      <c r="L20" t="s">
        <v>7</v>
      </c>
    </row>
    <row r="21" spans="1:10" ht="12.75">
      <c r="A21" s="3" t="s">
        <v>25</v>
      </c>
      <c r="D21" s="1">
        <f>SUM(D16:D20)</f>
        <v>0</v>
      </c>
      <c r="E21" s="1">
        <f>SUM(E16:E20)</f>
        <v>0</v>
      </c>
      <c r="G21" t="s">
        <v>59</v>
      </c>
      <c r="I21" s="42"/>
      <c r="J21" s="44"/>
    </row>
    <row r="22" spans="4:10" ht="12.75">
      <c r="D22" s="1"/>
      <c r="E22" s="1"/>
      <c r="G22" s="10" t="s">
        <v>60</v>
      </c>
      <c r="I22" s="43"/>
      <c r="J22" s="44"/>
    </row>
    <row r="23" spans="4:10" ht="12.75">
      <c r="D23" s="1"/>
      <c r="E23" s="1"/>
      <c r="G23" s="27" t="s">
        <v>61</v>
      </c>
      <c r="I23" s="42"/>
      <c r="J23" s="52"/>
    </row>
    <row r="24" spans="1:13" ht="12.75">
      <c r="A24" s="3" t="s">
        <v>26</v>
      </c>
      <c r="D24" s="1">
        <f>D8+D14+D21</f>
        <v>0</v>
      </c>
      <c r="E24" s="1">
        <f>E8+E14+E21</f>
        <v>0</v>
      </c>
      <c r="G24" s="3" t="s">
        <v>62</v>
      </c>
      <c r="I24" s="44"/>
      <c r="J24" s="19"/>
      <c r="M24" t="s">
        <v>7</v>
      </c>
    </row>
    <row r="25" spans="1:10" ht="12.75">
      <c r="A25" s="3" t="s">
        <v>27</v>
      </c>
      <c r="D25" s="12">
        <f>SUM(I8:I23)</f>
        <v>0</v>
      </c>
      <c r="E25" s="12">
        <f>SUM(J8:J23)</f>
        <v>0</v>
      </c>
      <c r="G25" s="3" t="s">
        <v>63</v>
      </c>
      <c r="I25" s="45"/>
      <c r="J25" s="19"/>
    </row>
    <row r="26" spans="1:9" ht="12.75">
      <c r="A26" s="3" t="s">
        <v>28</v>
      </c>
      <c r="D26" s="1">
        <f>D24-D25</f>
        <v>0</v>
      </c>
      <c r="E26" s="1">
        <f>SUM(E24-E25)</f>
        <v>0</v>
      </c>
      <c r="G26" s="3" t="s">
        <v>64</v>
      </c>
      <c r="I26" s="2">
        <f>I24-I25</f>
        <v>0</v>
      </c>
    </row>
    <row r="27" spans="1:9" ht="12.75">
      <c r="A27" s="3" t="s">
        <v>29</v>
      </c>
      <c r="B27" s="1">
        <f>E26-D26</f>
        <v>0</v>
      </c>
      <c r="D27" s="1"/>
      <c r="E27" s="1"/>
      <c r="I27" s="2"/>
    </row>
    <row r="28" spans="4:9" ht="12.75">
      <c r="D28" s="1"/>
      <c r="E28" s="1"/>
      <c r="I28" s="2"/>
    </row>
    <row r="29" spans="2:9" ht="12.75">
      <c r="B29" s="5" t="s">
        <v>30</v>
      </c>
      <c r="D29" s="1"/>
      <c r="E29" s="1"/>
      <c r="G29" s="13" t="s">
        <v>31</v>
      </c>
      <c r="I29" s="2"/>
    </row>
    <row r="30" spans="4:9" ht="12.75">
      <c r="D30" s="1"/>
      <c r="E30" s="1"/>
      <c r="I30" s="2"/>
    </row>
    <row r="31" spans="1:9" ht="12.75">
      <c r="A31" t="s">
        <v>32</v>
      </c>
      <c r="D31" s="49"/>
      <c r="E31" t="s">
        <v>6</v>
      </c>
      <c r="G31" t="s">
        <v>65</v>
      </c>
      <c r="I31" s="42"/>
    </row>
    <row r="32" spans="1:9" ht="12.75">
      <c r="A32" t="s">
        <v>33</v>
      </c>
      <c r="D32" s="49"/>
      <c r="E32" t="s">
        <v>2</v>
      </c>
      <c r="G32" t="s">
        <v>66</v>
      </c>
      <c r="I32" s="42"/>
    </row>
    <row r="33" spans="1:9" ht="12.75">
      <c r="A33" t="s">
        <v>34</v>
      </c>
      <c r="D33" s="49"/>
      <c r="E33" t="s">
        <v>4</v>
      </c>
      <c r="G33" t="s">
        <v>67</v>
      </c>
      <c r="I33" s="42"/>
    </row>
    <row r="34" spans="1:9" ht="12.75">
      <c r="A34" t="s">
        <v>101</v>
      </c>
      <c r="D34" s="49"/>
      <c r="E34" t="s">
        <v>5</v>
      </c>
      <c r="G34" t="s">
        <v>68</v>
      </c>
      <c r="I34" s="42"/>
    </row>
    <row r="35" spans="1:9" ht="12.75">
      <c r="A35" t="s">
        <v>35</v>
      </c>
      <c r="D35" s="2">
        <f>I26</f>
        <v>0</v>
      </c>
      <c r="E35" s="1"/>
      <c r="G35" s="20"/>
      <c r="I35" s="20"/>
    </row>
    <row r="36" spans="1:9" ht="12.75">
      <c r="A36" t="s">
        <v>36</v>
      </c>
      <c r="D36" s="50"/>
      <c r="E36" s="11"/>
      <c r="G36" s="20"/>
      <c r="I36" s="20"/>
    </row>
    <row r="37" spans="1:9" ht="12.75">
      <c r="A37" s="3" t="s">
        <v>37</v>
      </c>
      <c r="D37" s="1">
        <f>SUM(D31:D36)</f>
        <v>0</v>
      </c>
      <c r="E37" s="1"/>
      <c r="G37" s="3" t="s">
        <v>69</v>
      </c>
      <c r="I37" s="14">
        <f>SUM(I31:I36)</f>
        <v>0</v>
      </c>
    </row>
    <row r="38" spans="1:9" ht="12.75">
      <c r="A38" s="3"/>
      <c r="D38" s="1"/>
      <c r="E38" s="1"/>
      <c r="G38" s="15" t="s">
        <v>70</v>
      </c>
      <c r="I38" s="14">
        <f>D45-I37</f>
        <v>0</v>
      </c>
    </row>
    <row r="39" spans="1:9" ht="12.75">
      <c r="A39" s="3" t="s">
        <v>38</v>
      </c>
      <c r="D39" s="1"/>
      <c r="E39" s="1"/>
      <c r="G39" s="3" t="s">
        <v>71</v>
      </c>
      <c r="I39" s="14">
        <f>D37-I37</f>
        <v>0</v>
      </c>
    </row>
    <row r="40" spans="1:9" ht="12.75">
      <c r="A40" t="s">
        <v>39</v>
      </c>
      <c r="D40" s="46"/>
      <c r="E40" s="1"/>
      <c r="I40" s="2"/>
    </row>
    <row r="41" spans="1:9" ht="12.75">
      <c r="A41" t="s">
        <v>40</v>
      </c>
      <c r="D41" s="46"/>
      <c r="E41" s="1"/>
      <c r="G41" s="3" t="s">
        <v>72</v>
      </c>
      <c r="I41" s="16" t="str">
        <f>IF(E24&lt;&gt;0,E26/E24,"UNKNOWN")</f>
        <v>UNKNOWN</v>
      </c>
    </row>
    <row r="42" spans="1:9" ht="12.75">
      <c r="A42" s="17" t="s">
        <v>41</v>
      </c>
      <c r="D42" s="48"/>
      <c r="E42" s="11"/>
      <c r="G42" s="3" t="s">
        <v>73</v>
      </c>
      <c r="I42" s="16" t="str">
        <f>IF(E24&lt;&gt;0,(E14+E21)/E24,"UNKNOWN")</f>
        <v>UNKNOWN</v>
      </c>
    </row>
    <row r="43" spans="1:9" ht="12.75">
      <c r="A43" s="3" t="s">
        <v>42</v>
      </c>
      <c r="D43" s="1">
        <f>SUM(D40:D42)</f>
        <v>0</v>
      </c>
      <c r="E43" s="1"/>
      <c r="G43" s="3" t="s">
        <v>74</v>
      </c>
      <c r="I43" s="16" t="str">
        <f>IF(E24&lt;&gt;0,J8/E24,"UNKNOWN")</f>
        <v>UNKNOWN</v>
      </c>
    </row>
    <row r="44" spans="4:9" ht="12.75">
      <c r="D44" s="1"/>
      <c r="E44" s="1"/>
      <c r="G44" s="3" t="s">
        <v>75</v>
      </c>
      <c r="I44" s="16" t="str">
        <f>IF(E24&lt;&gt;0,J10/E24,"UNKNOWN")</f>
        <v>UNKNOWN</v>
      </c>
    </row>
    <row r="45" spans="1:9" ht="12.75">
      <c r="A45" s="3" t="s">
        <v>43</v>
      </c>
      <c r="D45" s="1">
        <f>D37+D43</f>
        <v>0</v>
      </c>
      <c r="E45" s="1"/>
      <c r="G45" s="3" t="s">
        <v>76</v>
      </c>
      <c r="I45" s="16" t="str">
        <f>IF(I38&lt;&gt;0,D43/I38,"UNKNOWN")</f>
        <v>UNKNOWN</v>
      </c>
    </row>
    <row r="46" spans="4:9" ht="12.75">
      <c r="D46" s="1"/>
      <c r="E46" s="1"/>
      <c r="G46" s="3" t="s">
        <v>77</v>
      </c>
      <c r="I46" s="16" t="str">
        <f>IF(D37&lt;&gt;0,((E14+E21)*12)/(D37),"UNKNOWN")</f>
        <v>UNKNOWN</v>
      </c>
    </row>
    <row r="47" spans="1:9" ht="12.75">
      <c r="A47" s="3" t="s">
        <v>44</v>
      </c>
      <c r="C47" s="1" t="str">
        <f>IF((E14+E21)&gt;E25,"YES","NO")</f>
        <v>NO</v>
      </c>
      <c r="D47" s="1">
        <f>E21+E14-E25</f>
        <v>0</v>
      </c>
      <c r="E47" s="1"/>
      <c r="G47" s="3" t="s">
        <v>78</v>
      </c>
      <c r="I47" s="18" t="str">
        <f>IF(E25&lt;&gt;0,D37/E25/12,"UNKNOWN")</f>
        <v>UNKNOWN</v>
      </c>
    </row>
    <row r="48" spans="7:9" ht="12.75">
      <c r="G48" s="3"/>
      <c r="I48" s="56"/>
    </row>
  </sheetData>
  <sheetProtection/>
  <printOptions/>
  <pageMargins left="0.75" right="0.75" top="1" bottom="1" header="0.5" footer="0.5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A5" sqref="A5:C47"/>
    </sheetView>
  </sheetViews>
  <sheetFormatPr defaultColWidth="9.140625" defaultRowHeight="12.75"/>
  <cols>
    <col min="1" max="1" width="9.140625" style="0" customWidth="1"/>
    <col min="2" max="2" width="10.7109375" style="0" customWidth="1"/>
    <col min="3" max="3" width="10.00390625" style="0" customWidth="1"/>
    <col min="4" max="4" width="12.421875" style="0" customWidth="1"/>
    <col min="5" max="5" width="9.140625" style="0" bestFit="1" customWidth="1"/>
    <col min="6" max="6" width="3.00390625" style="0" customWidth="1"/>
    <col min="7" max="7" width="14.140625" style="0" customWidth="1"/>
    <col min="8" max="8" width="13.57421875" style="0" customWidth="1"/>
    <col min="9" max="9" width="10.421875" style="0" customWidth="1"/>
    <col min="10" max="11" width="9.140625" style="0" customWidth="1"/>
    <col min="12" max="12" width="12.28125" style="0" bestFit="1" customWidth="1"/>
  </cols>
  <sheetData>
    <row r="1" spans="4:9" ht="12.75">
      <c r="D1" s="1"/>
      <c r="E1" s="1"/>
      <c r="I1" s="2"/>
    </row>
    <row r="2" spans="4:9" ht="12.75">
      <c r="D2" s="3" t="str">
        <f>Totals!D2</f>
        <v>Estado de Resultados de:</v>
      </c>
      <c r="E2" s="3"/>
      <c r="F2" s="3"/>
      <c r="G2" s="51" t="str">
        <f>Totals!G2</f>
        <v>Pastor Cortés</v>
      </c>
      <c r="I2" s="2"/>
    </row>
    <row r="3" spans="4:9" ht="12.75">
      <c r="D3" s="26" t="s">
        <v>89</v>
      </c>
      <c r="E3" s="1"/>
      <c r="I3" s="2"/>
    </row>
    <row r="4" spans="4:9" ht="12.75">
      <c r="D4" s="1"/>
      <c r="E4" s="1"/>
      <c r="G4" s="4"/>
      <c r="I4" s="2"/>
    </row>
    <row r="5" spans="2:10" ht="12.75">
      <c r="B5" s="5" t="s">
        <v>10</v>
      </c>
      <c r="D5" s="6" t="s">
        <v>11</v>
      </c>
      <c r="E5" s="6" t="s">
        <v>12</v>
      </c>
      <c r="G5" s="7" t="s">
        <v>13</v>
      </c>
      <c r="I5" s="8" t="s">
        <v>11</v>
      </c>
      <c r="J5" s="9" t="s">
        <v>12</v>
      </c>
    </row>
    <row r="6" spans="4:10" ht="12.75">
      <c r="D6" s="1"/>
      <c r="E6" s="1"/>
      <c r="I6" s="2"/>
      <c r="J6" s="41"/>
    </row>
    <row r="7" spans="1:10" ht="12.75">
      <c r="A7" s="5" t="s">
        <v>14</v>
      </c>
      <c r="D7" s="1"/>
      <c r="E7" s="1"/>
      <c r="G7" s="5" t="s">
        <v>45</v>
      </c>
      <c r="I7" s="2"/>
      <c r="J7" s="41"/>
    </row>
    <row r="8" spans="1:10" ht="12.75">
      <c r="A8" t="s">
        <v>16</v>
      </c>
      <c r="D8" s="46"/>
      <c r="E8" s="46"/>
      <c r="G8" t="s">
        <v>46</v>
      </c>
      <c r="I8" s="42"/>
      <c r="J8" s="44"/>
    </row>
    <row r="9" spans="1:10" ht="12.75">
      <c r="A9" s="21"/>
      <c r="B9" s="24"/>
      <c r="C9" s="24"/>
      <c r="D9" s="21"/>
      <c r="E9" s="21"/>
      <c r="G9" t="s">
        <v>47</v>
      </c>
      <c r="I9" s="42"/>
      <c r="J9" s="44"/>
    </row>
    <row r="10" spans="1:10" ht="12.75">
      <c r="A10" s="5" t="s">
        <v>15</v>
      </c>
      <c r="D10" s="1"/>
      <c r="E10" s="19"/>
      <c r="G10" t="s">
        <v>48</v>
      </c>
      <c r="I10" s="42"/>
      <c r="J10" s="44"/>
    </row>
    <row r="11" spans="1:10" ht="12.75">
      <c r="A11" t="s">
        <v>17</v>
      </c>
      <c r="D11" s="46"/>
      <c r="E11" s="47"/>
      <c r="G11" t="s">
        <v>49</v>
      </c>
      <c r="I11" s="42"/>
      <c r="J11" s="44"/>
    </row>
    <row r="12" spans="1:10" ht="12.75">
      <c r="A12" t="s">
        <v>18</v>
      </c>
      <c r="D12" s="43"/>
      <c r="E12" s="43"/>
      <c r="G12" t="s">
        <v>50</v>
      </c>
      <c r="I12" s="42"/>
      <c r="J12" s="44"/>
    </row>
    <row r="13" spans="1:10" ht="12.75">
      <c r="A13" t="s">
        <v>19</v>
      </c>
      <c r="D13" s="48"/>
      <c r="E13" s="48"/>
      <c r="G13" t="s">
        <v>51</v>
      </c>
      <c r="I13" s="42"/>
      <c r="J13" s="44"/>
    </row>
    <row r="14" spans="1:10" ht="12.75">
      <c r="A14" s="3" t="s">
        <v>20</v>
      </c>
      <c r="D14" s="1">
        <f>SUM(D11:D13)</f>
        <v>0</v>
      </c>
      <c r="E14" s="1">
        <f>SUM(E11:E13)</f>
        <v>0</v>
      </c>
      <c r="G14" t="s">
        <v>52</v>
      </c>
      <c r="I14" s="42"/>
      <c r="J14" s="44"/>
    </row>
    <row r="15" spans="4:10" ht="12.75">
      <c r="D15" s="1"/>
      <c r="E15" s="1"/>
      <c r="G15" t="s">
        <v>53</v>
      </c>
      <c r="I15" s="42"/>
      <c r="J15" s="44"/>
    </row>
    <row r="16" spans="1:10" ht="12.75">
      <c r="A16" s="5"/>
      <c r="D16" s="1"/>
      <c r="E16" s="1"/>
      <c r="G16" t="s">
        <v>54</v>
      </c>
      <c r="I16" s="42"/>
      <c r="J16" s="44"/>
    </row>
    <row r="17" spans="1:10" ht="12.75">
      <c r="A17" s="5" t="s">
        <v>21</v>
      </c>
      <c r="D17" s="1"/>
      <c r="E17" s="1"/>
      <c r="G17" t="s">
        <v>55</v>
      </c>
      <c r="I17" s="42"/>
      <c r="J17" s="44"/>
    </row>
    <row r="18" spans="1:10" ht="12.75">
      <c r="A18" t="s">
        <v>22</v>
      </c>
      <c r="D18" s="46"/>
      <c r="E18" s="46"/>
      <c r="G18" t="s">
        <v>56</v>
      </c>
      <c r="I18" s="42"/>
      <c r="J18" s="44"/>
    </row>
    <row r="19" spans="1:10" ht="12.75">
      <c r="A19" t="s">
        <v>23</v>
      </c>
      <c r="D19" s="46"/>
      <c r="E19" s="46"/>
      <c r="G19" t="s">
        <v>57</v>
      </c>
      <c r="I19" s="42"/>
      <c r="J19" s="44"/>
    </row>
    <row r="20" spans="1:10" ht="12.75">
      <c r="A20" t="s">
        <v>24</v>
      </c>
      <c r="D20" s="48"/>
      <c r="E20" s="48"/>
      <c r="G20" t="s">
        <v>58</v>
      </c>
      <c r="I20" s="42"/>
      <c r="J20" s="44"/>
    </row>
    <row r="21" spans="1:10" ht="12.75">
      <c r="A21" s="3" t="s">
        <v>25</v>
      </c>
      <c r="D21" s="1">
        <f>SUM(D16:D20)</f>
        <v>0</v>
      </c>
      <c r="E21" s="1">
        <f>SUM(E16:E20)</f>
        <v>0</v>
      </c>
      <c r="G21" t="s">
        <v>59</v>
      </c>
      <c r="I21" s="42"/>
      <c r="J21" s="44"/>
    </row>
    <row r="22" spans="4:10" ht="12.75">
      <c r="D22" s="1"/>
      <c r="E22" s="1"/>
      <c r="G22" s="10" t="s">
        <v>60</v>
      </c>
      <c r="I22" s="43"/>
      <c r="J22" s="44"/>
    </row>
    <row r="23" spans="4:10" ht="12.75">
      <c r="D23" s="1"/>
      <c r="E23" s="1"/>
      <c r="G23" s="27" t="s">
        <v>61</v>
      </c>
      <c r="I23" s="42"/>
      <c r="J23" s="52"/>
    </row>
    <row r="24" spans="1:10" ht="12.75">
      <c r="A24" s="3" t="s">
        <v>26</v>
      </c>
      <c r="D24" s="1">
        <f>D8+D14+D21</f>
        <v>0</v>
      </c>
      <c r="E24" s="1">
        <f>E8+E14+E21</f>
        <v>0</v>
      </c>
      <c r="G24" s="3" t="s">
        <v>62</v>
      </c>
      <c r="I24" s="44"/>
      <c r="J24" s="19"/>
    </row>
    <row r="25" spans="1:10" ht="12.75">
      <c r="A25" s="3" t="s">
        <v>27</v>
      </c>
      <c r="D25" s="12">
        <f>SUM(I8:I23)</f>
        <v>0</v>
      </c>
      <c r="E25" s="12">
        <f>SUM(J8:J23)</f>
        <v>0</v>
      </c>
      <c r="G25" s="3" t="s">
        <v>63</v>
      </c>
      <c r="I25" s="45"/>
      <c r="J25" s="19"/>
    </row>
    <row r="26" spans="1:9" ht="12.75">
      <c r="A26" s="3" t="s">
        <v>28</v>
      </c>
      <c r="D26" s="1">
        <f>D24-D25</f>
        <v>0</v>
      </c>
      <c r="E26" s="1">
        <f>SUM(E24-E25)</f>
        <v>0</v>
      </c>
      <c r="G26" s="3" t="s">
        <v>64</v>
      </c>
      <c r="I26" s="2">
        <f>I24-I25</f>
        <v>0</v>
      </c>
    </row>
    <row r="27" spans="1:9" ht="12.75">
      <c r="A27" s="3" t="s">
        <v>29</v>
      </c>
      <c r="B27" s="1">
        <f>E26-D26</f>
        <v>0</v>
      </c>
      <c r="D27" s="1"/>
      <c r="E27" s="1"/>
      <c r="I27" s="2"/>
    </row>
    <row r="28" spans="4:9" ht="12.75">
      <c r="D28" s="1"/>
      <c r="E28" s="1"/>
      <c r="I28" s="2"/>
    </row>
    <row r="29" spans="2:9" ht="12.75">
      <c r="B29" s="5" t="s">
        <v>30</v>
      </c>
      <c r="D29" s="1"/>
      <c r="E29" s="1"/>
      <c r="G29" s="13" t="s">
        <v>31</v>
      </c>
      <c r="I29" s="2"/>
    </row>
    <row r="30" spans="4:9" ht="12.75">
      <c r="D30" s="1"/>
      <c r="E30" s="1"/>
      <c r="I30" s="2"/>
    </row>
    <row r="31" spans="1:9" ht="12.75">
      <c r="A31" t="s">
        <v>32</v>
      </c>
      <c r="D31" s="49"/>
      <c r="E31" t="s">
        <v>6</v>
      </c>
      <c r="G31" t="s">
        <v>65</v>
      </c>
      <c r="I31" s="42"/>
    </row>
    <row r="32" spans="1:9" ht="12.75">
      <c r="A32" t="s">
        <v>33</v>
      </c>
      <c r="D32" s="49"/>
      <c r="E32" t="s">
        <v>2</v>
      </c>
      <c r="G32" t="s">
        <v>66</v>
      </c>
      <c r="I32" s="42"/>
    </row>
    <row r="33" spans="1:12" ht="12.75">
      <c r="A33" t="s">
        <v>34</v>
      </c>
      <c r="D33" s="49"/>
      <c r="E33" t="s">
        <v>4</v>
      </c>
      <c r="G33" t="s">
        <v>67</v>
      </c>
      <c r="I33" s="42"/>
      <c r="L33" s="57"/>
    </row>
    <row r="34" spans="1:9" ht="12.75">
      <c r="A34" t="s">
        <v>101</v>
      </c>
      <c r="D34" s="49"/>
      <c r="E34" t="s">
        <v>5</v>
      </c>
      <c r="G34" t="s">
        <v>68</v>
      </c>
      <c r="I34" s="42"/>
    </row>
    <row r="35" spans="1:9" ht="12.75">
      <c r="A35" t="s">
        <v>35</v>
      </c>
      <c r="D35" s="2">
        <f>I26</f>
        <v>0</v>
      </c>
      <c r="E35" s="1"/>
      <c r="G35" s="20"/>
      <c r="I35" s="20"/>
    </row>
    <row r="36" spans="1:9" ht="12.75">
      <c r="A36" t="s">
        <v>36</v>
      </c>
      <c r="D36" s="50"/>
      <c r="E36" s="11"/>
      <c r="G36" s="20"/>
      <c r="I36" s="20"/>
    </row>
    <row r="37" spans="1:9" ht="12.75">
      <c r="A37" s="3" t="s">
        <v>37</v>
      </c>
      <c r="D37" s="1">
        <f>SUM(D31:D36)</f>
        <v>0</v>
      </c>
      <c r="E37" s="1"/>
      <c r="G37" s="3" t="s">
        <v>69</v>
      </c>
      <c r="I37" s="14">
        <f>SUM(I31:I36)</f>
        <v>0</v>
      </c>
    </row>
    <row r="38" spans="1:9" ht="12.75">
      <c r="A38" s="3"/>
      <c r="D38" s="1"/>
      <c r="E38" s="1"/>
      <c r="G38" s="15" t="s">
        <v>70</v>
      </c>
      <c r="I38" s="14">
        <f>D45-I37</f>
        <v>0</v>
      </c>
    </row>
    <row r="39" spans="1:9" ht="12.75">
      <c r="A39" s="3" t="s">
        <v>38</v>
      </c>
      <c r="D39" s="1"/>
      <c r="E39" s="1"/>
      <c r="G39" s="3" t="s">
        <v>71</v>
      </c>
      <c r="I39" s="14">
        <f>D37-I37</f>
        <v>0</v>
      </c>
    </row>
    <row r="40" spans="1:9" ht="12.75">
      <c r="A40" t="s">
        <v>39</v>
      </c>
      <c r="D40" s="46"/>
      <c r="E40" s="1"/>
      <c r="I40" s="2"/>
    </row>
    <row r="41" spans="1:9" ht="12.75">
      <c r="A41" t="s">
        <v>40</v>
      </c>
      <c r="D41" s="46"/>
      <c r="E41" s="1"/>
      <c r="G41" s="3" t="s">
        <v>72</v>
      </c>
      <c r="I41" s="16" t="str">
        <f>IF(E24&lt;&gt;0,E26/E24,"UNKNOWN")</f>
        <v>UNKNOWN</v>
      </c>
    </row>
    <row r="42" spans="1:9" ht="12.75">
      <c r="A42" s="17" t="s">
        <v>41</v>
      </c>
      <c r="D42" s="48"/>
      <c r="E42" s="11"/>
      <c r="G42" s="3" t="s">
        <v>73</v>
      </c>
      <c r="I42" s="16" t="str">
        <f>IF(E24&lt;&gt;0,(E14+E21)/E24,"UNKNOWN")</f>
        <v>UNKNOWN</v>
      </c>
    </row>
    <row r="43" spans="1:9" ht="12.75">
      <c r="A43" s="3" t="s">
        <v>42</v>
      </c>
      <c r="D43" s="1">
        <f>SUM(D40:D42)</f>
        <v>0</v>
      </c>
      <c r="E43" s="1"/>
      <c r="G43" s="3" t="s">
        <v>74</v>
      </c>
      <c r="I43" s="16" t="str">
        <f>IF(E24&lt;&gt;0,J8/E24,"UNKNOWN")</f>
        <v>UNKNOWN</v>
      </c>
    </row>
    <row r="44" spans="4:9" ht="12.75">
      <c r="D44" s="1"/>
      <c r="E44" s="1"/>
      <c r="G44" s="3" t="s">
        <v>75</v>
      </c>
      <c r="I44" s="16" t="str">
        <f>IF(E24&lt;&gt;0,J10/E24,"UNKNOWN")</f>
        <v>UNKNOWN</v>
      </c>
    </row>
    <row r="45" spans="1:9" ht="12.75">
      <c r="A45" s="3" t="s">
        <v>43</v>
      </c>
      <c r="D45" s="1">
        <f>D37+D43</f>
        <v>0</v>
      </c>
      <c r="E45" s="1"/>
      <c r="G45" s="3" t="s">
        <v>76</v>
      </c>
      <c r="I45" s="16" t="str">
        <f>IF(I38&lt;&gt;0,D43/I38,"UNKNOWN")</f>
        <v>UNKNOWN</v>
      </c>
    </row>
    <row r="46" spans="4:9" ht="12.75">
      <c r="D46" s="1"/>
      <c r="E46" s="1"/>
      <c r="G46" s="3" t="s">
        <v>77</v>
      </c>
      <c r="I46" s="16" t="str">
        <f>IF(D37&lt;&gt;0,((E14+E21)*12)/(D37),"UNKNOWN")</f>
        <v>UNKNOWN</v>
      </c>
    </row>
    <row r="47" spans="1:9" ht="12.75">
      <c r="A47" s="3" t="s">
        <v>44</v>
      </c>
      <c r="C47" s="1" t="str">
        <f>IF((E14+E21)&gt;E25,"YES","NO")</f>
        <v>NO</v>
      </c>
      <c r="D47" s="1">
        <f>E21+E14-E25</f>
        <v>0</v>
      </c>
      <c r="E47" s="1"/>
      <c r="G47" s="3" t="s">
        <v>78</v>
      </c>
      <c r="I47" s="18" t="str">
        <f>IF(E25&lt;&gt;0,D37/E25/12,"UNKNOWN")</f>
        <v>UNKNOWN</v>
      </c>
    </row>
    <row r="48" spans="7:9" ht="12.75">
      <c r="G48" s="3"/>
      <c r="I48" s="56"/>
    </row>
    <row r="49" ht="15" customHeight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9.140625" style="0" customWidth="1"/>
    <col min="2" max="2" width="12.140625" style="0" customWidth="1"/>
    <col min="3" max="3" width="10.140625" style="0" customWidth="1"/>
    <col min="4" max="4" width="10.57421875" style="0" customWidth="1"/>
    <col min="5" max="5" width="10.8515625" style="0" customWidth="1"/>
    <col min="6" max="6" width="3.421875" style="0" customWidth="1"/>
    <col min="7" max="7" width="13.140625" style="0" customWidth="1"/>
    <col min="8" max="8" width="16.421875" style="0" customWidth="1"/>
    <col min="9" max="9" width="11.7109375" style="0" customWidth="1"/>
    <col min="10" max="10" width="10.8515625" style="0" customWidth="1"/>
  </cols>
  <sheetData>
    <row r="1" spans="4:9" ht="12.75">
      <c r="D1" s="1"/>
      <c r="E1" s="1"/>
      <c r="I1" s="2"/>
    </row>
    <row r="2" spans="4:9" ht="12.75">
      <c r="D2" s="3" t="s">
        <v>8</v>
      </c>
      <c r="E2" s="3"/>
      <c r="F2" s="3"/>
      <c r="G2" s="25" t="s">
        <v>91</v>
      </c>
      <c r="I2" s="2"/>
    </row>
    <row r="3" spans="4:9" ht="12.75">
      <c r="D3" s="38" t="s">
        <v>90</v>
      </c>
      <c r="E3" s="1"/>
      <c r="I3" s="2"/>
    </row>
    <row r="4" spans="4:9" ht="12.75">
      <c r="D4" s="1"/>
      <c r="E4" s="1"/>
      <c r="G4" s="4"/>
      <c r="I4" s="2"/>
    </row>
    <row r="5" spans="2:10" ht="12.75">
      <c r="B5" s="5" t="s">
        <v>10</v>
      </c>
      <c r="D5" s="6" t="s">
        <v>11</v>
      </c>
      <c r="E5" s="6" t="s">
        <v>12</v>
      </c>
      <c r="G5" s="7" t="s">
        <v>13</v>
      </c>
      <c r="I5" s="8" t="s">
        <v>11</v>
      </c>
      <c r="J5" s="9" t="s">
        <v>12</v>
      </c>
    </row>
    <row r="6" spans="4:9" ht="12.75">
      <c r="D6" s="1"/>
      <c r="E6" s="1"/>
      <c r="I6" s="2"/>
    </row>
    <row r="7" spans="1:9" ht="12.75">
      <c r="A7" s="5" t="s">
        <v>14</v>
      </c>
      <c r="D7" s="1"/>
      <c r="E7" s="1"/>
      <c r="G7" s="5" t="s">
        <v>45</v>
      </c>
      <c r="I7" s="2"/>
    </row>
    <row r="8" spans="1:10" ht="12.75">
      <c r="A8" t="s">
        <v>16</v>
      </c>
      <c r="D8" s="21">
        <f>SUM(Jan!D8+Feb!D8+Mar!D8+Apr!D8+May!D8+Jun!D8+Jul!D8+Aug!D8+Sep!D8+Oct!D8+Nov!D8+Dec!D8)</f>
        <v>0</v>
      </c>
      <c r="E8" s="21">
        <f>SUM(Jan!E8+Feb!E8+Mar!E8+Apr!E8+May!E8+Jun!E8+Jul!E8+Aug!E8+Sep!E8+Oct!E8+Nov!E8+Dec!E8)</f>
        <v>0</v>
      </c>
      <c r="G8" t="s">
        <v>46</v>
      </c>
      <c r="I8" s="21">
        <f>SUM(Jan!I8+Feb!I8+Mar!I8+Apr!I8+May!I8+Jun!I8+Jul!I8+Aug!I8+Sep!I8+Oct!I8+Nov!I8+Dec!I8)</f>
        <v>0</v>
      </c>
      <c r="J8" s="21">
        <f>SUM(Jan!J8+Feb!J8+Mar!J8+Apr!J8+May!J8+Jun!J8+Jul!J8+Aug!J8+Sep!J8+Oct!J8+Nov!J8+Dec!J8)</f>
        <v>0</v>
      </c>
    </row>
    <row r="9" spans="1:10" ht="12.75">
      <c r="A9" s="21"/>
      <c r="B9" s="24"/>
      <c r="C9" s="24"/>
      <c r="D9" s="21"/>
      <c r="E9" s="21"/>
      <c r="G9" t="s">
        <v>47</v>
      </c>
      <c r="I9" s="21">
        <f>SUM(Jan!I9+Feb!I9+Mar!I9+Apr!I9+May!I9+Jun!I9+Jul!I9+Aug!I9+Sep!I9+Oct!I9+Nov!I9+Dec!I9)</f>
        <v>0</v>
      </c>
      <c r="J9" s="21">
        <f>SUM(Jan!J9+Feb!J9+Mar!J9+Apr!J9+May!J9+Jun!J9+Jul!J9+Aug!J9+Sep!J9+Oct!J9+Nov!J9+Dec!J9)</f>
        <v>0</v>
      </c>
    </row>
    <row r="10" spans="1:10" ht="12.75">
      <c r="A10" s="5" t="s">
        <v>15</v>
      </c>
      <c r="D10" s="1"/>
      <c r="E10" s="19"/>
      <c r="G10" t="s">
        <v>48</v>
      </c>
      <c r="I10" s="21">
        <f>SUM(Jan!I10+Feb!I10+Mar!I10+Apr!I10+May!I10+Jun!I10+Jul!I10+Aug!I10+Sep!I10+Oct!I10+Nov!I10+Dec!I10)</f>
        <v>0</v>
      </c>
      <c r="J10" s="21">
        <f>SUM(Jan!J10+Feb!J10+Mar!J10+Apr!J10+May!J10+Jun!J10+Jul!J10+Aug!J10+Sep!J10+Oct!J10+Nov!J10+Dec!J10)</f>
        <v>0</v>
      </c>
    </row>
    <row r="11" spans="1:10" ht="12.75">
      <c r="A11" t="s">
        <v>17</v>
      </c>
      <c r="D11" s="21">
        <f>SUM(Jan!D11+Feb!D11+Mar!D11+Apr!D11+May!D11+Jun!D11+Jul!D11+Aug!D11+Sep!D11+Oct!D11+Nov!D11+Dec!D11)</f>
        <v>0</v>
      </c>
      <c r="E11" s="21">
        <f>SUM(Jan!E11+Feb!E11+Mar!E11+Apr!E11+May!E11+Jun!E11+Jul!E11+Aug!E11+Sep!E11+Oct!E11+Nov!E11+Dec!E11)</f>
        <v>0</v>
      </c>
      <c r="G11" t="s">
        <v>49</v>
      </c>
      <c r="I11" s="21">
        <f>SUM(Jan!I11+Feb!I11+Mar!I11+Apr!I11+May!I11+Jun!I11+Jul!I11+Aug!I11+Sep!I11+Oct!I11+Nov!I11+Dec!I11)</f>
        <v>0</v>
      </c>
      <c r="J11" s="21">
        <f>SUM(Jan!J11+Feb!J11+Mar!J11+Apr!J11+May!J11+Jun!J11+Jul!J11+Aug!J11+Sep!J11+Oct!J11+Nov!J11+Dec!J11)</f>
        <v>0</v>
      </c>
    </row>
    <row r="12" spans="1:10" ht="12.75">
      <c r="A12" t="s">
        <v>18</v>
      </c>
      <c r="D12" s="21">
        <f>SUM(Jan!D12+Feb!D12+Mar!D12+Apr!D12+May!D12+Jun!D12+Jul!D12+Aug!D12+Sep!D12+Oct!D12+Nov!D12+Dec!D12)</f>
        <v>0</v>
      </c>
      <c r="E12" s="21">
        <f>SUM(Jan!E12+Feb!E12+Mar!E12+Apr!E12+May!E12+Jun!E12+Jul!E12+Aug!E12+Sep!E12+Oct!E12+Nov!E12+Dec!E12)</f>
        <v>0</v>
      </c>
      <c r="G12" t="s">
        <v>50</v>
      </c>
      <c r="I12" s="21">
        <f>SUM(Jan!I12+Feb!I12+Mar!I12+Apr!I12+May!I12+Jun!I12+Jul!I12+Aug!I12+Sep!I12+Oct!I12+Nov!I12+Dec!I12)</f>
        <v>0</v>
      </c>
      <c r="J12" s="21">
        <f>SUM(Jan!J12+Feb!J12+Mar!J12+Apr!J12+May!J12+Jun!J12+Jul!J12+Aug!J12+Sep!J12+Oct!J12+Nov!J12+Dec!J12)</f>
        <v>0</v>
      </c>
    </row>
    <row r="13" spans="1:10" ht="12.75">
      <c r="A13" t="s">
        <v>19</v>
      </c>
      <c r="D13" s="23">
        <f>SUM(Jan!D13+Feb!D13+Mar!D13+Apr!D13+May!D13+Jun!D13+Jul!D13+Aug!D13+Sep!D13+Oct!D13+Nov!D13+Dec!D13)</f>
        <v>0</v>
      </c>
      <c r="E13" s="23">
        <f>SUM(Jan!E13+Feb!E13+Mar!E13+Apr!E13+May!E13+Jun!E13+Jul!E13+Aug!E13+Sep!E13+Oct!E13+Nov!E13+Dec!E13)</f>
        <v>0</v>
      </c>
      <c r="G13" t="s">
        <v>51</v>
      </c>
      <c r="I13" s="21">
        <f>SUM(Jan!I13+Feb!I13+Mar!I13+Apr!I13+May!I13+Jun!I13+Jul!I13+Aug!I13+Sep!I13+Oct!I13+Nov!I13+Dec!I13)</f>
        <v>0</v>
      </c>
      <c r="J13" s="21">
        <f>SUM(Jan!J13+Feb!J13+Mar!J13+Apr!J13+May!J13+Jun!J13+Jul!J13+Aug!J13+Sep!J13+Oct!J13+Nov!J13+Dec!J13)</f>
        <v>0</v>
      </c>
    </row>
    <row r="14" spans="1:10" ht="12.75">
      <c r="A14" s="3" t="s">
        <v>20</v>
      </c>
      <c r="D14" s="1">
        <f>SUM(D11:D13)</f>
        <v>0</v>
      </c>
      <c r="E14" s="1">
        <f>SUM(E11:E13)</f>
        <v>0</v>
      </c>
      <c r="G14" t="s">
        <v>52</v>
      </c>
      <c r="I14" s="21">
        <f>SUM(Jan!I14+Feb!I14+Mar!I14+Apr!I14+May!I14+Jun!I14+Jul!I14+Aug!I14+Sep!I14+Oct!I14+Nov!I14+Dec!I14)</f>
        <v>0</v>
      </c>
      <c r="J14" s="21">
        <f>SUM(Jan!J14+Feb!J14+Mar!J14+Apr!J14+May!J14+Jun!J14+Jul!J14+Aug!J14+Sep!J14+Oct!J14+Nov!J14+Dec!J14)</f>
        <v>0</v>
      </c>
    </row>
    <row r="15" spans="4:10" ht="12.75">
      <c r="D15" s="1"/>
      <c r="E15" s="1"/>
      <c r="G15" t="s">
        <v>53</v>
      </c>
      <c r="I15" s="21">
        <f>SUM(Jan!I15+Feb!I15+Mar!I15+Apr!I15+May!I15+Jun!I15+Jul!I15+Aug!I15+Sep!I15+Oct!I15+Nov!I15+Dec!I15)</f>
        <v>0</v>
      </c>
      <c r="J15" s="21">
        <f>SUM(Jan!J15+Feb!J15+Mar!J15+Apr!J15+May!J15+Jun!J15+Jul!J15+Aug!J15+Sep!J15+Oct!J15+Nov!J15+Dec!J15)</f>
        <v>0</v>
      </c>
    </row>
    <row r="16" spans="1:10" ht="12.75">
      <c r="A16" s="5"/>
      <c r="D16" s="1"/>
      <c r="E16" s="1"/>
      <c r="G16" t="s">
        <v>54</v>
      </c>
      <c r="I16" s="21">
        <f>SUM(Jan!I16+Feb!I16+Mar!I16+Apr!I16+May!I16+Jun!I16+Jul!I16+Aug!I16+Sep!I16+Oct!I16+Nov!I16+Dec!I16)</f>
        <v>0</v>
      </c>
      <c r="J16" s="21">
        <f>SUM(Jan!J16+Feb!J16+Mar!J16+Apr!J16+May!J16+Jun!J16+Jul!J16+Aug!J16+Sep!J16+Oct!J16+Nov!J16+Dec!J16)</f>
        <v>0</v>
      </c>
    </row>
    <row r="17" spans="1:10" ht="12.75">
      <c r="A17" s="5" t="s">
        <v>21</v>
      </c>
      <c r="D17" s="1"/>
      <c r="E17" s="1"/>
      <c r="G17" t="s">
        <v>55</v>
      </c>
      <c r="I17" s="21">
        <f>SUM(Jan!I17+Feb!I17+Mar!I17+Apr!I17+May!I17+Jun!I17+Jul!I17+Aug!I17+Sep!I17+Oct!I17+Nov!I17+Dec!I17)</f>
        <v>0</v>
      </c>
      <c r="J17" s="21">
        <f>SUM(Jan!J17+Feb!J17+Mar!J17+Apr!J17+May!J17+Jun!J17+Jul!J17+Aug!J17+Sep!J17+Oct!J17+Nov!J17+Dec!J17)</f>
        <v>0</v>
      </c>
    </row>
    <row r="18" spans="1:10" ht="12.75">
      <c r="A18" t="s">
        <v>22</v>
      </c>
      <c r="D18" s="21">
        <f>SUM(Jan!D18+Feb!D18+Mar!D18+Apr!D18+May!D18+Jun!D18+Jul!D18+Aug!D18+Sep!D18+Oct!D18+Nov!D18+Dec!D18)</f>
        <v>0</v>
      </c>
      <c r="E18" s="21">
        <f>SUM(Jan!E18+Feb!E18+Mar!E18+Apr!E18+May!E18+Jun!E18+Jul!E18+Aug!E18+Sep!E18+Oct!E18+Nov!E18+Dec!E18)</f>
        <v>0</v>
      </c>
      <c r="G18" t="s">
        <v>56</v>
      </c>
      <c r="I18" s="21">
        <f>SUM(Jan!I18+Feb!I18+Mar!I18+Apr!I18+May!I18+Jun!I18+Jul!I18+Aug!I18+Sep!I18+Oct!I18+Nov!I18+Dec!I18)</f>
        <v>0</v>
      </c>
      <c r="J18" s="21">
        <f>SUM(Jan!J18+Feb!J18+Mar!J18+Apr!J18+May!J18+Jun!J18+Jul!J18+Aug!J18+Sep!J18+Oct!J18+Nov!J18+Dec!J18)</f>
        <v>0</v>
      </c>
    </row>
    <row r="19" spans="1:10" ht="12.75">
      <c r="A19" t="s">
        <v>23</v>
      </c>
      <c r="D19" s="21">
        <f>SUM(Jan!D19+Feb!D19+Mar!D19+Apr!D19+May!D19+Jun!D19+Jul!D19+Aug!D19+Sep!D19+Oct!D19+Nov!D19+Dec!D19)</f>
        <v>0</v>
      </c>
      <c r="E19" s="21">
        <f>SUM(Jan!E19+Feb!E19+Mar!E19+Apr!E19+May!E19+Jun!E19+Jul!E19+Aug!E19+Sep!E19+Oct!E19+Nov!E19+Dec!E19)</f>
        <v>0</v>
      </c>
      <c r="G19" t="s">
        <v>57</v>
      </c>
      <c r="I19" s="21">
        <f>SUM(Jan!I19+Feb!I19+Mar!I19+Apr!I19+May!I19+Jun!I19+Jul!I19+Aug!I19+Sep!I19+Oct!I19+Nov!I19+Dec!I19)</f>
        <v>0</v>
      </c>
      <c r="J19" s="21">
        <f>SUM(Jan!J19+Feb!J19+Mar!J19+Apr!J19+May!J19+Jun!J19+Jul!J19+Aug!J19+Sep!J19+Oct!J19+Nov!J19+Dec!J19)</f>
        <v>0</v>
      </c>
    </row>
    <row r="20" spans="1:10" ht="12.75">
      <c r="A20" t="s">
        <v>24</v>
      </c>
      <c r="D20" s="23">
        <f>SUM(Jan!D20+Feb!D20+Mar!D20+Apr!D20+May!D20+Jun!D20+Jul!D20+Aug!D20+Sep!D20+Oct!D20+Nov!D20+Dec!D20)</f>
        <v>0</v>
      </c>
      <c r="E20" s="23">
        <f>SUM(Jan!E20+Feb!E20+Mar!E20+Apr!E20+May!E20+Jun!E20+Jul!E20+Aug!E20+Sep!E20+Oct!E20+Nov!E20+Dec!E20)</f>
        <v>0</v>
      </c>
      <c r="G20" t="s">
        <v>58</v>
      </c>
      <c r="I20" s="21">
        <f>SUM(Jan!I20+Feb!I20+Mar!I20+Apr!I20+May!I20+Jun!I20+Jul!I20+Aug!I20+Sep!I20+Oct!I20+Nov!I20+Dec!I20)</f>
        <v>0</v>
      </c>
      <c r="J20" s="21">
        <f>SUM(Jan!J20+Feb!J20+Mar!J20+Apr!J20+May!J20+Jun!J20+Jul!J20+Aug!J20+Sep!J20+Oct!J20+Nov!J20+Dec!J20)</f>
        <v>0</v>
      </c>
    </row>
    <row r="21" spans="1:10" ht="12.75">
      <c r="A21" s="3" t="s">
        <v>25</v>
      </c>
      <c r="D21" s="1">
        <f>SUM(D16:D20)</f>
        <v>0</v>
      </c>
      <c r="E21" s="1">
        <f>SUM(E16:E20)</f>
        <v>0</v>
      </c>
      <c r="G21" t="s">
        <v>59</v>
      </c>
      <c r="I21" s="21">
        <f>SUM(Jan!I21+Feb!I21+Mar!I21+Apr!I21+May!I21+Jun!I21+Jul!I21+Aug!I21+Sep!I21+Oct!I21+Nov!I21+Dec!I21)</f>
        <v>0</v>
      </c>
      <c r="J21" s="21">
        <f>SUM(Jan!J21+Feb!J21+Mar!J21+Apr!J21+May!J21+Jun!J21+Jul!J21+Aug!J21+Sep!J21+Oct!J21+Nov!J21+Dec!J21)</f>
        <v>0</v>
      </c>
    </row>
    <row r="22" spans="4:10" ht="12.75">
      <c r="D22" s="1"/>
      <c r="E22" s="1"/>
      <c r="G22" s="10" t="s">
        <v>60</v>
      </c>
      <c r="I22" s="21">
        <f>SUM(Jan!I22+Feb!I22+Mar!I22+Apr!I22+May!I22+Jun!I22+Jul!I22+Aug!I22+Sep!I22+Oct!I22+Nov!I22+Dec!I22)</f>
        <v>0</v>
      </c>
      <c r="J22" s="21">
        <f>SUM(Jan!J22+Feb!J22+Mar!J22+Apr!J22+May!J22+Jun!J22+Jul!J22+Aug!J22+Sep!J22+Oct!J22+Nov!J22+Dec!J22)</f>
        <v>0</v>
      </c>
    </row>
    <row r="23" spans="4:10" ht="12.75">
      <c r="D23" s="1"/>
      <c r="E23" s="1"/>
      <c r="G23" s="27" t="s">
        <v>61</v>
      </c>
      <c r="I23" s="21">
        <f>SUM(Jan!I23+Feb!I23+Mar!I23+Apr!I23+May!I23+Jun!I23+Jul!I23+Aug!I23+Sep!I23+Oct!I23+Nov!I23+Dec!I23)</f>
        <v>0</v>
      </c>
      <c r="J23" s="21">
        <f>SUM(Jan!J23+Feb!J23+Mar!J23+Apr!J23+May!J23+Jun!J23+Jul!J23+Aug!J23+Sep!J23+Oct!J23+Nov!J23+Dec!J23)</f>
        <v>0</v>
      </c>
    </row>
    <row r="24" spans="1:10" ht="12.75">
      <c r="A24" s="3" t="s">
        <v>26</v>
      </c>
      <c r="D24" s="1">
        <f>D8+D14+D21</f>
        <v>0</v>
      </c>
      <c r="E24" s="1">
        <f>(E8+E14+E21)</f>
        <v>0</v>
      </c>
      <c r="G24" s="3" t="s">
        <v>62</v>
      </c>
      <c r="I24" s="28">
        <f>Dec!I24</f>
        <v>0</v>
      </c>
      <c r="J24" s="19"/>
    </row>
    <row r="25" spans="1:10" ht="12.75">
      <c r="A25" s="3" t="s">
        <v>27</v>
      </c>
      <c r="D25" s="12">
        <f>SUM(I8:I23)</f>
        <v>0</v>
      </c>
      <c r="E25" s="12">
        <f>SUM(J8:J23)</f>
        <v>0</v>
      </c>
      <c r="G25" s="3" t="s">
        <v>63</v>
      </c>
      <c r="I25" s="22">
        <f>Dec!I25</f>
        <v>0</v>
      </c>
      <c r="J25" s="19"/>
    </row>
    <row r="26" spans="1:9" ht="12.75">
      <c r="A26" s="3" t="s">
        <v>28</v>
      </c>
      <c r="D26" s="1">
        <f>D24-D25</f>
        <v>0</v>
      </c>
      <c r="E26" s="1">
        <f>SUM(E24-E25)</f>
        <v>0</v>
      </c>
      <c r="G26" s="3" t="s">
        <v>64</v>
      </c>
      <c r="I26" s="2">
        <f>I24-I25</f>
        <v>0</v>
      </c>
    </row>
    <row r="27" spans="1:9" ht="12.75">
      <c r="A27" s="3" t="s">
        <v>29</v>
      </c>
      <c r="B27" s="1">
        <f>E26-D26</f>
        <v>0</v>
      </c>
      <c r="D27" s="1"/>
      <c r="E27" s="1"/>
      <c r="I27" s="2"/>
    </row>
    <row r="28" spans="4:9" ht="12.75">
      <c r="D28" s="1"/>
      <c r="E28" s="1"/>
      <c r="I28" s="2"/>
    </row>
    <row r="29" spans="2:9" ht="12.75">
      <c r="B29" s="5" t="s">
        <v>30</v>
      </c>
      <c r="D29" s="1"/>
      <c r="E29" s="1"/>
      <c r="G29" s="13" t="s">
        <v>31</v>
      </c>
      <c r="I29" s="2"/>
    </row>
    <row r="30" spans="4:10" ht="12.75">
      <c r="D30" s="39" t="s">
        <v>0</v>
      </c>
      <c r="E30" s="6" t="s">
        <v>1</v>
      </c>
      <c r="I30" s="8" t="s">
        <v>0</v>
      </c>
      <c r="J30" s="5" t="s">
        <v>1</v>
      </c>
    </row>
    <row r="31" spans="1:10" ht="12.75">
      <c r="A31" t="s">
        <v>32</v>
      </c>
      <c r="D31" s="2">
        <f>Jan!D31</f>
        <v>0</v>
      </c>
      <c r="E31" s="1">
        <f>Dec!D31</f>
        <v>0</v>
      </c>
      <c r="G31" t="s">
        <v>65</v>
      </c>
      <c r="I31" s="2">
        <f>Jan!I31</f>
        <v>0</v>
      </c>
      <c r="J31" s="2">
        <f>Dec!I31</f>
        <v>0</v>
      </c>
    </row>
    <row r="32" spans="1:10" ht="12.75">
      <c r="A32" t="s">
        <v>33</v>
      </c>
      <c r="D32" s="2">
        <f>Jan!D32</f>
        <v>0</v>
      </c>
      <c r="E32" s="1">
        <f>Dec!D32</f>
        <v>0</v>
      </c>
      <c r="G32" t="s">
        <v>66</v>
      </c>
      <c r="I32" s="2">
        <f>Jan!I32</f>
        <v>0</v>
      </c>
      <c r="J32" s="2">
        <f>Dec!I32</f>
        <v>0</v>
      </c>
    </row>
    <row r="33" spans="1:10" ht="12.75">
      <c r="A33" t="s">
        <v>34</v>
      </c>
      <c r="D33" s="2">
        <f>Jan!D33</f>
        <v>0</v>
      </c>
      <c r="E33" s="1">
        <f>Dec!D33</f>
        <v>0</v>
      </c>
      <c r="G33" t="s">
        <v>67</v>
      </c>
      <c r="I33" s="2">
        <f>Jan!I33</f>
        <v>0</v>
      </c>
      <c r="J33" s="2">
        <f>Dec!I33</f>
        <v>0</v>
      </c>
    </row>
    <row r="34" spans="1:10" ht="12.75">
      <c r="A34" t="s">
        <v>101</v>
      </c>
      <c r="D34" s="2">
        <f>Jan!D34</f>
        <v>0</v>
      </c>
      <c r="E34" s="1">
        <f>Dec!D34</f>
        <v>0</v>
      </c>
      <c r="G34" t="s">
        <v>68</v>
      </c>
      <c r="I34" s="2">
        <f>Jan!I34</f>
        <v>0</v>
      </c>
      <c r="J34" s="2">
        <f>Dec!I34</f>
        <v>0</v>
      </c>
    </row>
    <row r="35" spans="1:9" ht="12.75">
      <c r="A35" t="s">
        <v>35</v>
      </c>
      <c r="D35" s="2">
        <f>Jan!D35</f>
        <v>0</v>
      </c>
      <c r="E35" s="1">
        <f>Dec!D35</f>
        <v>0</v>
      </c>
      <c r="G35" s="20"/>
      <c r="I35" s="20"/>
    </row>
    <row r="36" spans="1:10" ht="12.75">
      <c r="A36" t="s">
        <v>36</v>
      </c>
      <c r="D36" s="12">
        <f>Jan!D36</f>
        <v>0</v>
      </c>
      <c r="E36" s="40">
        <f>Dec!D36</f>
        <v>0</v>
      </c>
      <c r="G36" s="20"/>
      <c r="I36" s="8" t="s">
        <v>0</v>
      </c>
      <c r="J36" s="5" t="s">
        <v>1</v>
      </c>
    </row>
    <row r="37" spans="1:10" ht="12.75">
      <c r="A37" s="3" t="s">
        <v>37</v>
      </c>
      <c r="D37" s="1">
        <f>SUM(D31:D36)</f>
        <v>0</v>
      </c>
      <c r="E37" s="1">
        <f>Dec!D37</f>
        <v>0</v>
      </c>
      <c r="G37" s="3" t="s">
        <v>69</v>
      </c>
      <c r="I37" s="14">
        <f>SUM(I31:I35)</f>
        <v>0</v>
      </c>
      <c r="J37" s="14">
        <f>SUM(J31:J35)</f>
        <v>0</v>
      </c>
    </row>
    <row r="38" spans="1:11" ht="12.75">
      <c r="A38" s="3"/>
      <c r="D38" s="1"/>
      <c r="E38" s="1"/>
      <c r="G38" s="15" t="s">
        <v>70</v>
      </c>
      <c r="I38" s="14">
        <f>D45-I37</f>
        <v>0</v>
      </c>
      <c r="J38" s="14">
        <f>E45-J37</f>
        <v>0</v>
      </c>
      <c r="K38" s="2"/>
    </row>
    <row r="39" spans="1:10" ht="12.75">
      <c r="A39" s="3" t="s">
        <v>38</v>
      </c>
      <c r="D39" s="8" t="s">
        <v>0</v>
      </c>
      <c r="E39" s="5" t="s">
        <v>1</v>
      </c>
      <c r="G39" s="3" t="s">
        <v>71</v>
      </c>
      <c r="I39" s="14">
        <f>D37-I37</f>
        <v>0</v>
      </c>
      <c r="J39" s="14">
        <f>E37-J37</f>
        <v>0</v>
      </c>
    </row>
    <row r="40" spans="1:10" ht="12.75">
      <c r="A40" t="s">
        <v>39</v>
      </c>
      <c r="D40" s="2">
        <f>Jan!D40</f>
        <v>0</v>
      </c>
      <c r="E40" s="1">
        <f>Dec!D40</f>
        <v>0</v>
      </c>
      <c r="I40" s="8"/>
      <c r="J40" s="5"/>
    </row>
    <row r="41" spans="1:9" ht="12.75">
      <c r="A41" t="s">
        <v>40</v>
      </c>
      <c r="D41" s="2">
        <f>Jan!D41</f>
        <v>0</v>
      </c>
      <c r="E41" s="1">
        <f>Dec!D41</f>
        <v>0</v>
      </c>
      <c r="G41" s="3" t="s">
        <v>72</v>
      </c>
      <c r="I41" s="16" t="str">
        <f>IF(E24&lt;&gt;0,E26/E24,"UNKNOWN")</f>
        <v>UNKNOWN</v>
      </c>
    </row>
    <row r="42" spans="1:9" ht="12.75">
      <c r="A42" s="17" t="s">
        <v>41</v>
      </c>
      <c r="D42" s="2">
        <f>Jan!D42</f>
        <v>0</v>
      </c>
      <c r="E42" s="1">
        <f>Dec!D42</f>
        <v>0</v>
      </c>
      <c r="G42" s="3" t="s">
        <v>73</v>
      </c>
      <c r="I42" s="16" t="str">
        <f>IF(E24&lt;&gt;0,(E14+E21)/E24,"UNKNOWN")</f>
        <v>UNKNOWN</v>
      </c>
    </row>
    <row r="43" spans="1:9" ht="12.75">
      <c r="A43" s="3" t="s">
        <v>42</v>
      </c>
      <c r="D43" s="2">
        <f>Jan!D43</f>
        <v>0</v>
      </c>
      <c r="E43" s="1">
        <f>SUM(E40:E42)</f>
        <v>0</v>
      </c>
      <c r="G43" s="3" t="s">
        <v>74</v>
      </c>
      <c r="I43" s="16" t="str">
        <f>IF(E24&lt;&gt;0,J8/E24,"UNKNOWN")</f>
        <v>UNKNOWN</v>
      </c>
    </row>
    <row r="44" spans="4:9" ht="12.75">
      <c r="D44" s="1"/>
      <c r="E44" s="1"/>
      <c r="G44" s="3" t="s">
        <v>75</v>
      </c>
      <c r="I44" s="16" t="str">
        <f>IF(E24&lt;&gt;0,J10/E24,"UNKNOWN")</f>
        <v>UNKNOWN</v>
      </c>
    </row>
    <row r="45" spans="1:10" ht="12.75">
      <c r="A45" s="3" t="s">
        <v>43</v>
      </c>
      <c r="D45" s="1">
        <f>D37+D43</f>
        <v>0</v>
      </c>
      <c r="E45" s="1">
        <f>E37+E43</f>
        <v>0</v>
      </c>
      <c r="G45" s="3" t="s">
        <v>76</v>
      </c>
      <c r="I45" s="16" t="str">
        <f>IF(I38&lt;&gt;0,D43/I38,"UNKNOWN")</f>
        <v>UNKNOWN</v>
      </c>
      <c r="J45" s="16" t="str">
        <f>IF(J38&lt;&gt;0,E43/J38,"UNKNOWN")</f>
        <v>UNKNOWN</v>
      </c>
    </row>
    <row r="46" spans="4:10" ht="12.75">
      <c r="D46" s="1"/>
      <c r="E46" s="1"/>
      <c r="G46" s="3" t="s">
        <v>77</v>
      </c>
      <c r="I46" s="16" t="str">
        <f>IF(D37&lt;&gt;0,((E14+E21))/(D37),"UNKNOWN")</f>
        <v>UNKNOWN</v>
      </c>
      <c r="J46" s="16"/>
    </row>
    <row r="47" spans="1:10" ht="12.75">
      <c r="A47" s="3" t="s">
        <v>44</v>
      </c>
      <c r="C47" s="1" t="str">
        <f>IF((E14+E21)&gt;E25,"YES","NO")</f>
        <v>NO</v>
      </c>
      <c r="D47" s="1">
        <f>E21+E14-E25</f>
        <v>0</v>
      </c>
      <c r="E47" s="1"/>
      <c r="G47" s="3" t="s">
        <v>78</v>
      </c>
      <c r="I47" s="18" t="str">
        <f>IF(E25&lt;&gt;0,D37/E25,"UNKNOWN")</f>
        <v>UNKNOWN</v>
      </c>
      <c r="J47" s="18" t="str">
        <f>IF(E25&lt;&gt;0,E37/E25,"UNKNOWN")</f>
        <v>UNKNOWN</v>
      </c>
    </row>
    <row r="48" spans="7:10" ht="12.75">
      <c r="G48" s="3"/>
      <c r="I48" s="56"/>
      <c r="J48" s="56"/>
    </row>
    <row r="53" ht="12.75">
      <c r="I53" s="56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7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11.28125" style="0" customWidth="1"/>
    <col min="2" max="2" width="8.7109375" style="0" customWidth="1"/>
    <col min="3" max="3" width="4.7109375" style="0" customWidth="1"/>
    <col min="4" max="4" width="10.8515625" style="1" customWidth="1"/>
    <col min="5" max="5" width="11.7109375" style="1" customWidth="1"/>
    <col min="6" max="6" width="2.00390625" style="0" customWidth="1"/>
    <col min="7" max="7" width="21.140625" style="0" customWidth="1"/>
    <col min="8" max="8" width="11.57421875" style="0" customWidth="1"/>
    <col min="9" max="9" width="12.28125" style="2" bestFit="1" customWidth="1"/>
    <col min="10" max="10" width="9.7109375" style="0" bestFit="1" customWidth="1"/>
  </cols>
  <sheetData>
    <row r="2" spans="4:7" ht="12.75">
      <c r="D2" s="3" t="str">
        <f>Totals!D2</f>
        <v>Estado de Resultados de:</v>
      </c>
      <c r="E2" s="3"/>
      <c r="F2" s="3"/>
      <c r="G2" s="51" t="str">
        <f>Totals!G2</f>
        <v>Pastor Cortés</v>
      </c>
    </row>
    <row r="3" ht="12.75">
      <c r="D3" s="26" t="s">
        <v>9</v>
      </c>
    </row>
    <row r="4" ht="12.75">
      <c r="G4" s="4"/>
    </row>
    <row r="5" spans="2:10" ht="12.75">
      <c r="B5" s="5" t="s">
        <v>10</v>
      </c>
      <c r="D5" s="6" t="s">
        <v>11</v>
      </c>
      <c r="E5" s="6" t="s">
        <v>12</v>
      </c>
      <c r="G5" s="7" t="s">
        <v>13</v>
      </c>
      <c r="I5" s="8" t="s">
        <v>11</v>
      </c>
      <c r="J5" s="9" t="s">
        <v>12</v>
      </c>
    </row>
    <row r="6" ht="12.75">
      <c r="J6" s="41"/>
    </row>
    <row r="7" spans="1:10" ht="12.75">
      <c r="A7" s="5" t="s">
        <v>14</v>
      </c>
      <c r="G7" s="5" t="s">
        <v>45</v>
      </c>
      <c r="J7" s="41"/>
    </row>
    <row r="8" spans="1:10" ht="12.75">
      <c r="A8" t="s">
        <v>16</v>
      </c>
      <c r="D8" s="46"/>
      <c r="E8" s="46"/>
      <c r="G8" t="s">
        <v>46</v>
      </c>
      <c r="I8" s="42"/>
      <c r="J8" s="44"/>
    </row>
    <row r="9" spans="1:10" ht="12.75">
      <c r="A9" s="21"/>
      <c r="B9" s="24"/>
      <c r="C9" s="24"/>
      <c r="D9" s="21"/>
      <c r="E9" s="21"/>
      <c r="G9" t="s">
        <v>47</v>
      </c>
      <c r="I9" s="42"/>
      <c r="J9" s="44"/>
    </row>
    <row r="10" spans="1:10" ht="12.75">
      <c r="A10" s="5" t="s">
        <v>15</v>
      </c>
      <c r="E10" s="19"/>
      <c r="G10" t="s">
        <v>48</v>
      </c>
      <c r="I10" s="42"/>
      <c r="J10" s="44"/>
    </row>
    <row r="11" spans="1:10" ht="12.75">
      <c r="A11" t="s">
        <v>17</v>
      </c>
      <c r="D11" s="46"/>
      <c r="E11" s="47"/>
      <c r="G11" t="s">
        <v>49</v>
      </c>
      <c r="I11" s="42"/>
      <c r="J11" s="44"/>
    </row>
    <row r="12" spans="1:10" ht="12.75">
      <c r="A12" t="s">
        <v>18</v>
      </c>
      <c r="D12" s="43"/>
      <c r="E12" s="43"/>
      <c r="G12" t="s">
        <v>50</v>
      </c>
      <c r="I12" s="42"/>
      <c r="J12" s="44"/>
    </row>
    <row r="13" spans="1:10" ht="12.75">
      <c r="A13" t="s">
        <v>19</v>
      </c>
      <c r="D13" s="48"/>
      <c r="E13" s="48"/>
      <c r="G13" t="s">
        <v>51</v>
      </c>
      <c r="I13" s="42"/>
      <c r="J13" s="44"/>
    </row>
    <row r="14" spans="1:10" ht="12.75">
      <c r="A14" s="3" t="s">
        <v>20</v>
      </c>
      <c r="D14" s="1">
        <f>SUM(D11:D13)</f>
        <v>0</v>
      </c>
      <c r="E14" s="1">
        <f>SUM(E11:E13)</f>
        <v>0</v>
      </c>
      <c r="G14" t="s">
        <v>52</v>
      </c>
      <c r="I14" s="42"/>
      <c r="J14" s="44"/>
    </row>
    <row r="15" spans="7:10" ht="12.75">
      <c r="G15" t="s">
        <v>53</v>
      </c>
      <c r="I15" s="42"/>
      <c r="J15" s="44"/>
    </row>
    <row r="16" spans="1:10" ht="12.75">
      <c r="A16" s="5"/>
      <c r="G16" t="s">
        <v>54</v>
      </c>
      <c r="I16" s="42"/>
      <c r="J16" s="44"/>
    </row>
    <row r="17" spans="1:10" ht="12.75">
      <c r="A17" s="5" t="s">
        <v>21</v>
      </c>
      <c r="G17" t="s">
        <v>55</v>
      </c>
      <c r="I17" s="42"/>
      <c r="J17" s="44"/>
    </row>
    <row r="18" spans="1:10" ht="12.75">
      <c r="A18" t="s">
        <v>22</v>
      </c>
      <c r="D18" s="46"/>
      <c r="E18" s="46"/>
      <c r="G18" t="s">
        <v>56</v>
      </c>
      <c r="I18" s="42"/>
      <c r="J18" s="44"/>
    </row>
    <row r="19" spans="1:10" ht="12.75">
      <c r="A19" t="s">
        <v>23</v>
      </c>
      <c r="D19" s="46"/>
      <c r="E19" s="46"/>
      <c r="G19" t="s">
        <v>57</v>
      </c>
      <c r="I19" s="42"/>
      <c r="J19" s="44"/>
    </row>
    <row r="20" spans="1:10" ht="12.75">
      <c r="A20" t="s">
        <v>24</v>
      </c>
      <c r="D20" s="48"/>
      <c r="E20" s="48"/>
      <c r="G20" t="s">
        <v>58</v>
      </c>
      <c r="I20" s="42"/>
      <c r="J20" s="44"/>
    </row>
    <row r="21" spans="1:10" ht="12.75">
      <c r="A21" s="3" t="s">
        <v>25</v>
      </c>
      <c r="D21" s="1">
        <f>SUM(D16:D20)</f>
        <v>0</v>
      </c>
      <c r="E21" s="1">
        <f>SUM(E16:E20)</f>
        <v>0</v>
      </c>
      <c r="G21" t="s">
        <v>59</v>
      </c>
      <c r="I21" s="42"/>
      <c r="J21" s="44"/>
    </row>
    <row r="22" spans="7:10" ht="12.75">
      <c r="G22" s="10" t="s">
        <v>60</v>
      </c>
      <c r="I22" s="43"/>
      <c r="J22" s="44"/>
    </row>
    <row r="23" spans="7:10" ht="12.75">
      <c r="G23" s="27" t="s">
        <v>61</v>
      </c>
      <c r="I23" s="42"/>
      <c r="J23" s="52"/>
    </row>
    <row r="24" spans="1:10" ht="12.75">
      <c r="A24" s="3" t="s">
        <v>26</v>
      </c>
      <c r="D24" s="1">
        <f>D8+D14+D21</f>
        <v>0</v>
      </c>
      <c r="E24" s="1">
        <f>E8+E14+E21</f>
        <v>0</v>
      </c>
      <c r="G24" s="3" t="s">
        <v>62</v>
      </c>
      <c r="I24" s="44"/>
      <c r="J24" s="19"/>
    </row>
    <row r="25" spans="1:10" ht="12.75">
      <c r="A25" s="3" t="s">
        <v>27</v>
      </c>
      <c r="D25" s="12">
        <f>SUM(I8:I23)</f>
        <v>0</v>
      </c>
      <c r="E25" s="12">
        <f>SUM(J8:J23)</f>
        <v>0</v>
      </c>
      <c r="G25" s="3" t="s">
        <v>63</v>
      </c>
      <c r="I25" s="45"/>
      <c r="J25" s="19"/>
    </row>
    <row r="26" spans="1:9" ht="12.75">
      <c r="A26" s="3" t="s">
        <v>28</v>
      </c>
      <c r="D26" s="1">
        <f>D24-D25</f>
        <v>0</v>
      </c>
      <c r="E26" s="1">
        <f>SUM(E24-E25)</f>
        <v>0</v>
      </c>
      <c r="G26" s="3" t="s">
        <v>64</v>
      </c>
      <c r="I26" s="2">
        <f>I24-I25</f>
        <v>0</v>
      </c>
    </row>
    <row r="27" spans="1:2" ht="12.75">
      <c r="A27" s="3" t="s">
        <v>29</v>
      </c>
      <c r="B27" s="1">
        <f>E26-D26</f>
        <v>0</v>
      </c>
    </row>
    <row r="29" spans="2:7" ht="12.75">
      <c r="B29" s="5" t="s">
        <v>30</v>
      </c>
      <c r="G29" s="13" t="s">
        <v>31</v>
      </c>
    </row>
    <row r="31" spans="1:9" ht="12.75">
      <c r="A31" t="s">
        <v>32</v>
      </c>
      <c r="D31" s="49"/>
      <c r="E31"/>
      <c r="G31" t="s">
        <v>65</v>
      </c>
      <c r="I31" s="42"/>
    </row>
    <row r="32" spans="1:9" ht="12.75">
      <c r="A32" t="s">
        <v>33</v>
      </c>
      <c r="D32" s="49"/>
      <c r="E32"/>
      <c r="G32" t="s">
        <v>66</v>
      </c>
      <c r="I32" s="42"/>
    </row>
    <row r="33" spans="1:9" ht="12.75">
      <c r="A33" t="s">
        <v>34</v>
      </c>
      <c r="D33" s="49"/>
      <c r="E33"/>
      <c r="G33" t="s">
        <v>67</v>
      </c>
      <c r="I33" s="42"/>
    </row>
    <row r="34" spans="1:9" ht="12.75">
      <c r="A34" t="s">
        <v>101</v>
      </c>
      <c r="D34" s="49"/>
      <c r="E34"/>
      <c r="G34" t="s">
        <v>68</v>
      </c>
      <c r="I34" s="42"/>
    </row>
    <row r="35" spans="1:9" ht="12.75">
      <c r="A35" t="s">
        <v>35</v>
      </c>
      <c r="D35" s="2">
        <f>I26</f>
        <v>0</v>
      </c>
      <c r="G35" s="20"/>
      <c r="I35" s="20"/>
    </row>
    <row r="36" spans="1:9" ht="12.75">
      <c r="A36" t="s">
        <v>36</v>
      </c>
      <c r="D36" s="50"/>
      <c r="E36" s="11"/>
      <c r="G36" s="20"/>
      <c r="I36" s="20"/>
    </row>
    <row r="37" spans="1:9" ht="12.75">
      <c r="A37" s="3" t="s">
        <v>37</v>
      </c>
      <c r="D37" s="1">
        <f>SUM(D31:D36)</f>
        <v>0</v>
      </c>
      <c r="G37" s="3" t="s">
        <v>69</v>
      </c>
      <c r="I37" s="14">
        <f>SUM(I31:I36)</f>
        <v>0</v>
      </c>
    </row>
    <row r="38" spans="1:9" ht="12.75">
      <c r="A38" s="3"/>
      <c r="G38" s="15" t="s">
        <v>70</v>
      </c>
      <c r="I38" s="14">
        <f>D45-I37</f>
        <v>0</v>
      </c>
    </row>
    <row r="39" spans="1:9" ht="12.75">
      <c r="A39" s="3" t="s">
        <v>38</v>
      </c>
      <c r="G39" s="3" t="s">
        <v>71</v>
      </c>
      <c r="I39" s="14">
        <f>D37-I37</f>
        <v>0</v>
      </c>
    </row>
    <row r="40" spans="1:4" ht="12.75">
      <c r="A40" t="s">
        <v>39</v>
      </c>
      <c r="D40" s="46"/>
    </row>
    <row r="41" spans="1:9" ht="12.75">
      <c r="A41" t="s">
        <v>40</v>
      </c>
      <c r="D41" s="46"/>
      <c r="G41" s="3" t="s">
        <v>72</v>
      </c>
      <c r="I41" s="16" t="str">
        <f>IF(E24&lt;&gt;0,E26/E24,"UNKNOWN")</f>
        <v>UNKNOWN</v>
      </c>
    </row>
    <row r="42" spans="1:9" ht="12.75">
      <c r="A42" s="17" t="s">
        <v>41</v>
      </c>
      <c r="D42" s="48"/>
      <c r="E42" s="11"/>
      <c r="G42" s="3" t="s">
        <v>73</v>
      </c>
      <c r="I42" s="16" t="str">
        <f>IF(E24&lt;&gt;0,(E14+E21)/E24,"UNKNOWN")</f>
        <v>UNKNOWN</v>
      </c>
    </row>
    <row r="43" spans="1:9" ht="12.75">
      <c r="A43" s="3" t="s">
        <v>42</v>
      </c>
      <c r="D43" s="1">
        <f>SUM(D40:D42)</f>
        <v>0</v>
      </c>
      <c r="G43" s="3" t="s">
        <v>74</v>
      </c>
      <c r="I43" s="16" t="str">
        <f>IF(E24&lt;&gt;0,J8/E24,"UNKNOWN")</f>
        <v>UNKNOWN</v>
      </c>
    </row>
    <row r="44" spans="7:9" ht="12.75">
      <c r="G44" s="3" t="s">
        <v>75</v>
      </c>
      <c r="I44" s="16" t="str">
        <f>IF(E24&lt;&gt;0,J10/E24,"UNKNOWN")</f>
        <v>UNKNOWN</v>
      </c>
    </row>
    <row r="45" spans="1:9" ht="12.75">
      <c r="A45" s="3" t="s">
        <v>43</v>
      </c>
      <c r="D45" s="1">
        <f>D37+D43</f>
        <v>0</v>
      </c>
      <c r="G45" s="3" t="s">
        <v>76</v>
      </c>
      <c r="I45" s="16" t="str">
        <f>IF(I38&lt;&gt;0,D43/I38,"UNKNOWN")</f>
        <v>UNKNOWN</v>
      </c>
    </row>
    <row r="46" spans="7:9" ht="12.75">
      <c r="G46" s="3" t="s">
        <v>77</v>
      </c>
      <c r="I46" s="16" t="str">
        <f>IF(D37&lt;&gt;0,((E14+E21)*12)/(D37),"UNKNOWN")</f>
        <v>UNKNOWN</v>
      </c>
    </row>
    <row r="47" spans="1:9" ht="12.75">
      <c r="A47" s="3" t="s">
        <v>44</v>
      </c>
      <c r="C47" s="1" t="str">
        <f>IF((E14+E21)&gt;E25,"YES","NO")</f>
        <v>NO</v>
      </c>
      <c r="D47" s="1">
        <f>E21+E14-E25</f>
        <v>0</v>
      </c>
      <c r="G47" s="3" t="s">
        <v>78</v>
      </c>
      <c r="I47" s="18" t="str">
        <f>IF(E25&lt;&gt;0,D37/E25/12,"UNKNOWN")</f>
        <v>UNKNOWN</v>
      </c>
    </row>
  </sheetData>
  <sheetProtection/>
  <printOptions/>
  <pageMargins left="0.75" right="0.75" top="1" bottom="1" header="0.5" footer="0.5"/>
  <pageSetup fitToHeight="1" fitToWidth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6">
      <selection activeCell="D41" sqref="D41"/>
    </sheetView>
  </sheetViews>
  <sheetFormatPr defaultColWidth="9.140625" defaultRowHeight="12.75"/>
  <cols>
    <col min="1" max="1" width="9.140625" style="0" customWidth="1"/>
    <col min="2" max="2" width="11.00390625" style="0" customWidth="1"/>
    <col min="3" max="3" width="8.7109375" style="0" customWidth="1"/>
    <col min="4" max="4" width="11.00390625" style="0" customWidth="1"/>
    <col min="5" max="5" width="9.140625" style="0" customWidth="1"/>
    <col min="6" max="6" width="2.421875" style="0" customWidth="1"/>
    <col min="7" max="7" width="14.421875" style="0" customWidth="1"/>
    <col min="8" max="8" width="13.28125" style="0" customWidth="1"/>
    <col min="9" max="9" width="11.00390625" style="0" customWidth="1"/>
  </cols>
  <sheetData>
    <row r="1" spans="4:9" ht="12.75">
      <c r="D1" s="1"/>
      <c r="E1" s="1"/>
      <c r="I1" s="2"/>
    </row>
    <row r="2" spans="4:9" ht="12.75">
      <c r="D2" s="3" t="str">
        <f>Totals!D2</f>
        <v>Estado de Resultados de:</v>
      </c>
      <c r="E2" s="3"/>
      <c r="F2" s="3"/>
      <c r="G2" s="51" t="str">
        <f>Totals!G2</f>
        <v>Pastor Cortés</v>
      </c>
      <c r="I2" s="2"/>
    </row>
    <row r="3" spans="4:9" ht="12.75">
      <c r="D3" s="26" t="s">
        <v>79</v>
      </c>
      <c r="E3" s="1"/>
      <c r="I3" s="2"/>
    </row>
    <row r="4" spans="4:9" ht="12.75">
      <c r="D4" s="1"/>
      <c r="E4" s="1"/>
      <c r="G4" s="4"/>
      <c r="I4" s="2"/>
    </row>
    <row r="5" spans="2:10" ht="12.75">
      <c r="B5" s="5" t="s">
        <v>10</v>
      </c>
      <c r="D5" s="6" t="s">
        <v>11</v>
      </c>
      <c r="E5" s="6" t="s">
        <v>12</v>
      </c>
      <c r="G5" s="7" t="s">
        <v>13</v>
      </c>
      <c r="I5" s="8" t="s">
        <v>11</v>
      </c>
      <c r="J5" s="9" t="s">
        <v>12</v>
      </c>
    </row>
    <row r="6" spans="4:10" ht="12.75">
      <c r="D6" s="1"/>
      <c r="E6" s="1"/>
      <c r="I6" s="2"/>
      <c r="J6" s="41"/>
    </row>
    <row r="7" spans="1:10" ht="12.75">
      <c r="A7" s="5" t="s">
        <v>14</v>
      </c>
      <c r="D7" s="1"/>
      <c r="E7" s="1"/>
      <c r="G7" s="5" t="s">
        <v>45</v>
      </c>
      <c r="I7" s="2"/>
      <c r="J7" s="41"/>
    </row>
    <row r="8" spans="1:10" ht="12.75">
      <c r="A8" t="s">
        <v>16</v>
      </c>
      <c r="D8" s="46"/>
      <c r="E8" s="46"/>
      <c r="G8" t="s">
        <v>46</v>
      </c>
      <c r="I8" s="42"/>
      <c r="J8" s="42"/>
    </row>
    <row r="9" spans="1:10" ht="12.75">
      <c r="A9" s="21"/>
      <c r="B9" s="24"/>
      <c r="C9" s="24"/>
      <c r="D9" s="21"/>
      <c r="E9" s="21"/>
      <c r="G9" t="s">
        <v>47</v>
      </c>
      <c r="I9" s="42"/>
      <c r="J9" s="42"/>
    </row>
    <row r="10" spans="1:10" ht="12.75">
      <c r="A10" s="5" t="s">
        <v>15</v>
      </c>
      <c r="D10" s="1"/>
      <c r="E10" s="19"/>
      <c r="G10" t="s">
        <v>48</v>
      </c>
      <c r="I10" s="42"/>
      <c r="J10" s="42"/>
    </row>
    <row r="11" spans="1:10" ht="12.75">
      <c r="A11" t="s">
        <v>17</v>
      </c>
      <c r="D11" s="46"/>
      <c r="E11" s="47"/>
      <c r="G11" t="s">
        <v>49</v>
      </c>
      <c r="I11" s="42"/>
      <c r="J11" s="42"/>
    </row>
    <row r="12" spans="1:10" ht="12.75">
      <c r="A12" t="s">
        <v>18</v>
      </c>
      <c r="D12" s="43"/>
      <c r="E12" s="43"/>
      <c r="G12" t="s">
        <v>50</v>
      </c>
      <c r="I12" s="42"/>
      <c r="J12" s="42"/>
    </row>
    <row r="13" spans="1:10" ht="12.75">
      <c r="A13" t="s">
        <v>19</v>
      </c>
      <c r="D13" s="48"/>
      <c r="E13" s="48"/>
      <c r="G13" t="s">
        <v>51</v>
      </c>
      <c r="I13" s="42"/>
      <c r="J13" s="42"/>
    </row>
    <row r="14" spans="1:10" ht="12.75">
      <c r="A14" s="3" t="s">
        <v>20</v>
      </c>
      <c r="D14" s="1">
        <f>SUM(D11:D13)</f>
        <v>0</v>
      </c>
      <c r="E14" s="1">
        <f>SUM(E11:E13)</f>
        <v>0</v>
      </c>
      <c r="G14" t="s">
        <v>52</v>
      </c>
      <c r="I14" s="42"/>
      <c r="J14" s="42"/>
    </row>
    <row r="15" spans="4:10" ht="12.75">
      <c r="D15" s="1"/>
      <c r="E15" s="1"/>
      <c r="G15" t="s">
        <v>53</v>
      </c>
      <c r="I15" s="42"/>
      <c r="J15" s="42"/>
    </row>
    <row r="16" spans="1:10" ht="12.75">
      <c r="A16" s="5"/>
      <c r="D16" s="1"/>
      <c r="E16" s="1"/>
      <c r="G16" t="s">
        <v>54</v>
      </c>
      <c r="I16" s="42"/>
      <c r="J16" s="42"/>
    </row>
    <row r="17" spans="1:10" ht="12.75">
      <c r="A17" s="5" t="s">
        <v>21</v>
      </c>
      <c r="D17" s="1"/>
      <c r="E17" s="1"/>
      <c r="G17" t="s">
        <v>55</v>
      </c>
      <c r="I17" s="42"/>
      <c r="J17" s="42"/>
    </row>
    <row r="18" spans="1:10" ht="12.75">
      <c r="A18" t="s">
        <v>22</v>
      </c>
      <c r="D18" s="46"/>
      <c r="E18" s="46"/>
      <c r="G18" t="s">
        <v>56</v>
      </c>
      <c r="I18" s="42"/>
      <c r="J18" s="42"/>
    </row>
    <row r="19" spans="1:10" ht="12.75">
      <c r="A19" t="s">
        <v>23</v>
      </c>
      <c r="D19" s="46"/>
      <c r="E19" s="46"/>
      <c r="G19" t="s">
        <v>57</v>
      </c>
      <c r="I19" s="42"/>
      <c r="J19" s="42"/>
    </row>
    <row r="20" spans="1:10" ht="12.75">
      <c r="A20" t="s">
        <v>24</v>
      </c>
      <c r="D20" s="48"/>
      <c r="E20" s="48"/>
      <c r="G20" t="s">
        <v>58</v>
      </c>
      <c r="I20" s="42"/>
      <c r="J20" s="42"/>
    </row>
    <row r="21" spans="1:10" ht="12.75">
      <c r="A21" s="3" t="s">
        <v>25</v>
      </c>
      <c r="D21" s="1">
        <f>SUM(D16:D20)</f>
        <v>0</v>
      </c>
      <c r="E21" s="1">
        <f>SUM(E16:E20)</f>
        <v>0</v>
      </c>
      <c r="G21" t="s">
        <v>59</v>
      </c>
      <c r="I21" s="42"/>
      <c r="J21" s="42"/>
    </row>
    <row r="22" spans="4:10" ht="12.75">
      <c r="D22" s="1"/>
      <c r="E22" s="1"/>
      <c r="G22" s="10" t="s">
        <v>60</v>
      </c>
      <c r="I22" s="43"/>
      <c r="J22" s="43"/>
    </row>
    <row r="23" spans="4:10" ht="12.75">
      <c r="D23" s="1"/>
      <c r="E23" s="1"/>
      <c r="G23" s="27" t="s">
        <v>61</v>
      </c>
      <c r="I23" s="42"/>
      <c r="J23" s="42"/>
    </row>
    <row r="24" spans="1:10" ht="12.75">
      <c r="A24" s="3" t="s">
        <v>26</v>
      </c>
      <c r="D24" s="1">
        <f>D8+D14+D21</f>
        <v>0</v>
      </c>
      <c r="E24" s="1">
        <f>E8+E14+E21</f>
        <v>0</v>
      </c>
      <c r="G24" s="3" t="s">
        <v>62</v>
      </c>
      <c r="I24" s="44"/>
      <c r="J24" s="19"/>
    </row>
    <row r="25" spans="1:10" ht="12.75">
      <c r="A25" s="3" t="s">
        <v>27</v>
      </c>
      <c r="D25" s="12">
        <f>SUM(I8:I23)</f>
        <v>0</v>
      </c>
      <c r="E25" s="12">
        <f>SUM(J8:J23)</f>
        <v>0</v>
      </c>
      <c r="G25" s="3" t="s">
        <v>63</v>
      </c>
      <c r="I25" s="45"/>
      <c r="J25" s="19"/>
    </row>
    <row r="26" spans="1:9" ht="12.75">
      <c r="A26" s="3" t="s">
        <v>28</v>
      </c>
      <c r="D26" s="1">
        <f>D24-D25</f>
        <v>0</v>
      </c>
      <c r="E26" s="1">
        <f>SUM(E24-E25)</f>
        <v>0</v>
      </c>
      <c r="G26" s="3" t="s">
        <v>64</v>
      </c>
      <c r="I26" s="2">
        <f>I24-I25</f>
        <v>0</v>
      </c>
    </row>
    <row r="27" spans="1:9" ht="12.75">
      <c r="A27" s="3" t="s">
        <v>29</v>
      </c>
      <c r="B27" s="1">
        <f>E26-D26</f>
        <v>0</v>
      </c>
      <c r="D27" s="1"/>
      <c r="E27" s="1"/>
      <c r="I27" s="2"/>
    </row>
    <row r="28" spans="4:9" ht="12.75">
      <c r="D28" s="1"/>
      <c r="E28" s="1"/>
      <c r="I28" s="2"/>
    </row>
    <row r="29" spans="2:9" ht="12.75">
      <c r="B29" s="5" t="s">
        <v>30</v>
      </c>
      <c r="D29" s="1"/>
      <c r="E29" s="1"/>
      <c r="G29" s="13" t="s">
        <v>31</v>
      </c>
      <c r="I29" s="2"/>
    </row>
    <row r="30" spans="4:9" ht="12.75">
      <c r="D30" s="1"/>
      <c r="E30" s="1"/>
      <c r="I30" s="2"/>
    </row>
    <row r="31" spans="1:9" ht="12.75">
      <c r="A31" t="s">
        <v>32</v>
      </c>
      <c r="D31" s="49"/>
      <c r="E31" s="1"/>
      <c r="G31" t="s">
        <v>65</v>
      </c>
      <c r="I31" s="42"/>
    </row>
    <row r="32" spans="1:9" ht="12.75">
      <c r="A32" t="s">
        <v>33</v>
      </c>
      <c r="D32" s="49"/>
      <c r="E32" s="1"/>
      <c r="G32" t="s">
        <v>66</v>
      </c>
      <c r="I32" s="42"/>
    </row>
    <row r="33" spans="1:9" ht="12.75">
      <c r="A33" t="s">
        <v>34</v>
      </c>
      <c r="D33" s="49"/>
      <c r="E33" s="1"/>
      <c r="G33" t="s">
        <v>67</v>
      </c>
      <c r="I33" s="42"/>
    </row>
    <row r="34" spans="1:9" ht="12.75">
      <c r="A34" t="s">
        <v>101</v>
      </c>
      <c r="D34" s="49"/>
      <c r="E34" s="1"/>
      <c r="G34" t="s">
        <v>68</v>
      </c>
      <c r="I34" s="42"/>
    </row>
    <row r="35" spans="1:9" ht="12.75">
      <c r="A35" t="s">
        <v>35</v>
      </c>
      <c r="D35" s="2">
        <f>I26</f>
        <v>0</v>
      </c>
      <c r="E35" s="1"/>
      <c r="G35" s="20"/>
      <c r="I35" s="20"/>
    </row>
    <row r="36" spans="1:9" ht="12.75">
      <c r="A36" t="s">
        <v>36</v>
      </c>
      <c r="D36" s="50"/>
      <c r="E36" s="11"/>
      <c r="G36" s="20"/>
      <c r="I36" s="20"/>
    </row>
    <row r="37" spans="1:9" ht="12.75">
      <c r="A37" s="3" t="s">
        <v>37</v>
      </c>
      <c r="D37" s="1">
        <f>SUM(D31:D36)</f>
        <v>0</v>
      </c>
      <c r="E37" s="1"/>
      <c r="G37" s="3" t="s">
        <v>69</v>
      </c>
      <c r="I37" s="14">
        <f>SUM(I31:I36)</f>
        <v>0</v>
      </c>
    </row>
    <row r="38" spans="1:9" ht="12.75">
      <c r="A38" s="3"/>
      <c r="D38" s="1"/>
      <c r="E38" s="1"/>
      <c r="G38" s="15" t="s">
        <v>70</v>
      </c>
      <c r="I38" s="14">
        <f>D45-I37</f>
        <v>0</v>
      </c>
    </row>
    <row r="39" spans="1:9" ht="12.75">
      <c r="A39" s="3" t="s">
        <v>38</v>
      </c>
      <c r="D39" s="1"/>
      <c r="E39" s="1"/>
      <c r="G39" s="3" t="s">
        <v>71</v>
      </c>
      <c r="I39" s="14">
        <f>D37-I37</f>
        <v>0</v>
      </c>
    </row>
    <row r="40" spans="1:9" ht="12.75">
      <c r="A40" t="s">
        <v>39</v>
      </c>
      <c r="D40" s="46"/>
      <c r="E40" s="1"/>
      <c r="I40" s="2"/>
    </row>
    <row r="41" spans="1:9" ht="12.75">
      <c r="A41" t="s">
        <v>40</v>
      </c>
      <c r="D41" s="46"/>
      <c r="E41" s="1"/>
      <c r="G41" s="3" t="s">
        <v>72</v>
      </c>
      <c r="I41" s="16" t="str">
        <f>IF(E24&lt;&gt;0,E26/E24,"UNKNOWN")</f>
        <v>UNKNOWN</v>
      </c>
    </row>
    <row r="42" spans="1:9" ht="12.75">
      <c r="A42" s="17" t="s">
        <v>41</v>
      </c>
      <c r="D42" s="48"/>
      <c r="E42" s="11"/>
      <c r="G42" s="3" t="s">
        <v>73</v>
      </c>
      <c r="I42" s="16" t="str">
        <f>IF(E24&lt;&gt;0,(E14+E21)/E24,"UNKNOWN")</f>
        <v>UNKNOWN</v>
      </c>
    </row>
    <row r="43" spans="1:9" ht="12.75">
      <c r="A43" s="3" t="s">
        <v>42</v>
      </c>
      <c r="D43" s="1">
        <f>SUM(D40:D42)</f>
        <v>0</v>
      </c>
      <c r="E43" s="1"/>
      <c r="G43" s="3" t="s">
        <v>74</v>
      </c>
      <c r="I43" s="16" t="str">
        <f>IF(E24&lt;&gt;0,J8/E24,"UNKNOWN")</f>
        <v>UNKNOWN</v>
      </c>
    </row>
    <row r="44" spans="4:9" ht="12.75">
      <c r="D44" s="1"/>
      <c r="E44" s="1"/>
      <c r="G44" s="3" t="s">
        <v>75</v>
      </c>
      <c r="I44" s="16" t="str">
        <f>IF(E24&lt;&gt;0,J10/E24,"UNKNOWN")</f>
        <v>UNKNOWN</v>
      </c>
    </row>
    <row r="45" spans="1:9" ht="12.75">
      <c r="A45" s="3" t="s">
        <v>43</v>
      </c>
      <c r="D45" s="1">
        <f>D37+D43</f>
        <v>0</v>
      </c>
      <c r="E45" s="1"/>
      <c r="G45" s="3" t="s">
        <v>76</v>
      </c>
      <c r="I45" s="16" t="str">
        <f>IF(I38&lt;&gt;0,D43/I38,"UNKNOWN")</f>
        <v>UNKNOWN</v>
      </c>
    </row>
    <row r="46" spans="4:9" ht="12.75">
      <c r="D46" s="1"/>
      <c r="E46" s="1"/>
      <c r="G46" s="3" t="s">
        <v>77</v>
      </c>
      <c r="I46" s="16" t="str">
        <f>IF(D37&lt;&gt;0,((E14+E21)*12)/(D37),"UNKNOWN")</f>
        <v>UNKNOWN</v>
      </c>
    </row>
    <row r="47" spans="1:9" ht="12.75">
      <c r="A47" s="3" t="s">
        <v>44</v>
      </c>
      <c r="C47" s="1" t="str">
        <f>IF((E14+E21)&gt;E25,"YES","NO")</f>
        <v>NO</v>
      </c>
      <c r="D47" s="1">
        <f>E21+E14-E25</f>
        <v>0</v>
      </c>
      <c r="E47" s="1"/>
      <c r="G47" s="3" t="s">
        <v>78</v>
      </c>
      <c r="I47" s="18" t="str">
        <f>IF(E25&lt;&gt;0,D37/E25/12,"UNKNOWN")</f>
        <v>UNKNOWN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A35" sqref="A35"/>
    </sheetView>
  </sheetViews>
  <sheetFormatPr defaultColWidth="9.140625" defaultRowHeight="12.75"/>
  <cols>
    <col min="1" max="1" width="9.140625" style="0" customWidth="1"/>
    <col min="2" max="2" width="12.00390625" style="0" customWidth="1"/>
    <col min="3" max="3" width="9.28125" style="0" customWidth="1"/>
    <col min="4" max="4" width="10.8515625" style="1" customWidth="1"/>
    <col min="5" max="5" width="9.28125" style="1" customWidth="1"/>
    <col min="6" max="6" width="2.00390625" style="0" customWidth="1"/>
    <col min="7" max="7" width="16.00390625" style="0" customWidth="1"/>
    <col min="8" max="8" width="11.57421875" style="0" customWidth="1"/>
    <col min="9" max="9" width="12.28125" style="2" bestFit="1" customWidth="1"/>
    <col min="10" max="10" width="7.7109375" style="31" customWidth="1"/>
  </cols>
  <sheetData>
    <row r="1" ht="12.75">
      <c r="J1"/>
    </row>
    <row r="2" spans="4:10" ht="12.75">
      <c r="D2" s="3" t="str">
        <f>Totals!D2</f>
        <v>Estado de Resultados de:</v>
      </c>
      <c r="E2" s="3"/>
      <c r="F2" s="3"/>
      <c r="G2" s="51" t="str">
        <f>Totals!G2</f>
        <v>Pastor Cortés</v>
      </c>
      <c r="J2"/>
    </row>
    <row r="3" spans="4:10" ht="12.75">
      <c r="D3" s="26" t="s">
        <v>80</v>
      </c>
      <c r="J3"/>
    </row>
    <row r="4" spans="7:10" ht="12.75">
      <c r="G4" s="4"/>
      <c r="J4"/>
    </row>
    <row r="5" spans="2:10" ht="12.75">
      <c r="B5" s="5" t="s">
        <v>10</v>
      </c>
      <c r="D5" s="6" t="s">
        <v>11</v>
      </c>
      <c r="E5" s="6" t="s">
        <v>12</v>
      </c>
      <c r="G5" s="7" t="s">
        <v>13</v>
      </c>
      <c r="I5" s="8" t="s">
        <v>11</v>
      </c>
      <c r="J5" s="9" t="s">
        <v>12</v>
      </c>
    </row>
    <row r="6" ht="12.75">
      <c r="J6" s="41"/>
    </row>
    <row r="7" spans="1:10" ht="12.75">
      <c r="A7" s="5" t="s">
        <v>14</v>
      </c>
      <c r="G7" s="5" t="s">
        <v>45</v>
      </c>
      <c r="J7" s="41"/>
    </row>
    <row r="8" spans="1:10" ht="12.75">
      <c r="A8" t="s">
        <v>16</v>
      </c>
      <c r="D8" s="46"/>
      <c r="E8" s="46"/>
      <c r="G8" t="s">
        <v>46</v>
      </c>
      <c r="I8" s="42"/>
      <c r="J8" s="42"/>
    </row>
    <row r="9" spans="1:10" ht="12.75">
      <c r="A9" s="21"/>
      <c r="B9" s="24"/>
      <c r="C9" s="24"/>
      <c r="D9" s="21"/>
      <c r="E9" s="21"/>
      <c r="G9" t="s">
        <v>47</v>
      </c>
      <c r="I9" s="42"/>
      <c r="J9" s="42"/>
    </row>
    <row r="10" spans="1:10" ht="12.75">
      <c r="A10" s="5" t="s">
        <v>15</v>
      </c>
      <c r="E10" s="19"/>
      <c r="G10" t="s">
        <v>48</v>
      </c>
      <c r="I10" s="42"/>
      <c r="J10" s="42"/>
    </row>
    <row r="11" spans="1:10" ht="12.75">
      <c r="A11" t="s">
        <v>17</v>
      </c>
      <c r="D11" s="46"/>
      <c r="E11" s="47"/>
      <c r="G11" t="s">
        <v>49</v>
      </c>
      <c r="I11" s="42"/>
      <c r="J11" s="42"/>
    </row>
    <row r="12" spans="1:10" ht="12.75">
      <c r="A12" t="s">
        <v>18</v>
      </c>
      <c r="D12" s="43"/>
      <c r="E12" s="43"/>
      <c r="G12" t="s">
        <v>50</v>
      </c>
      <c r="I12" s="42"/>
      <c r="J12" s="42"/>
    </row>
    <row r="13" spans="1:10" ht="12.75">
      <c r="A13" t="s">
        <v>19</v>
      </c>
      <c r="D13" s="48"/>
      <c r="E13" s="48"/>
      <c r="G13" t="s">
        <v>51</v>
      </c>
      <c r="I13" s="42"/>
      <c r="J13" s="42"/>
    </row>
    <row r="14" spans="1:10" ht="12.75">
      <c r="A14" s="3" t="s">
        <v>20</v>
      </c>
      <c r="D14" s="1">
        <f>SUM(D11:D13)</f>
        <v>0</v>
      </c>
      <c r="E14" s="1">
        <f>SUM(E11:E13)</f>
        <v>0</v>
      </c>
      <c r="G14" t="s">
        <v>52</v>
      </c>
      <c r="I14" s="42"/>
      <c r="J14" s="42"/>
    </row>
    <row r="15" spans="7:10" ht="12.75">
      <c r="G15" t="s">
        <v>53</v>
      </c>
      <c r="I15" s="42"/>
      <c r="J15" s="42"/>
    </row>
    <row r="16" spans="1:10" ht="12.75">
      <c r="A16" s="5"/>
      <c r="G16" t="s">
        <v>54</v>
      </c>
      <c r="I16" s="42"/>
      <c r="J16" s="42"/>
    </row>
    <row r="17" spans="1:10" ht="12.75">
      <c r="A17" s="5" t="s">
        <v>21</v>
      </c>
      <c r="G17" t="s">
        <v>55</v>
      </c>
      <c r="I17" s="42"/>
      <c r="J17" s="42"/>
    </row>
    <row r="18" spans="1:10" ht="12.75">
      <c r="A18" t="s">
        <v>22</v>
      </c>
      <c r="D18" s="46"/>
      <c r="E18" s="46"/>
      <c r="G18" t="s">
        <v>56</v>
      </c>
      <c r="I18" s="42"/>
      <c r="J18" s="42"/>
    </row>
    <row r="19" spans="1:10" ht="12.75">
      <c r="A19" t="s">
        <v>23</v>
      </c>
      <c r="D19" s="46"/>
      <c r="E19" s="46"/>
      <c r="G19" t="s">
        <v>57</v>
      </c>
      <c r="I19" s="42"/>
      <c r="J19" s="42"/>
    </row>
    <row r="20" spans="1:10" ht="12.75">
      <c r="A20" t="s">
        <v>24</v>
      </c>
      <c r="D20" s="48"/>
      <c r="E20" s="48"/>
      <c r="G20" t="s">
        <v>58</v>
      </c>
      <c r="I20" s="42"/>
      <c r="J20" s="42"/>
    </row>
    <row r="21" spans="1:10" ht="12.75">
      <c r="A21" s="3" t="s">
        <v>25</v>
      </c>
      <c r="D21" s="1">
        <f>SUM(D16:D20)</f>
        <v>0</v>
      </c>
      <c r="E21" s="1">
        <f>SUM(E16:E20)</f>
        <v>0</v>
      </c>
      <c r="G21" t="s">
        <v>59</v>
      </c>
      <c r="I21" s="42"/>
      <c r="J21" s="42"/>
    </row>
    <row r="22" spans="7:10" ht="12.75">
      <c r="G22" s="10" t="s">
        <v>60</v>
      </c>
      <c r="I22" s="43"/>
      <c r="J22" s="43"/>
    </row>
    <row r="23" spans="7:10" ht="12.75">
      <c r="G23" s="27" t="s">
        <v>61</v>
      </c>
      <c r="I23" s="42"/>
      <c r="J23" s="42"/>
    </row>
    <row r="24" spans="1:10" ht="12.75">
      <c r="A24" s="3" t="s">
        <v>26</v>
      </c>
      <c r="D24" s="1">
        <f>D8+D14+D21</f>
        <v>0</v>
      </c>
      <c r="E24" s="1">
        <f>E8+E14+E21</f>
        <v>0</v>
      </c>
      <c r="G24" s="3" t="s">
        <v>62</v>
      </c>
      <c r="I24" s="44"/>
      <c r="J24" s="19"/>
    </row>
    <row r="25" spans="1:10" ht="12.75">
      <c r="A25" s="3" t="s">
        <v>27</v>
      </c>
      <c r="D25" s="12">
        <f>SUM(I8:I23)</f>
        <v>0</v>
      </c>
      <c r="E25" s="12">
        <f>SUM(J8:J23)</f>
        <v>0</v>
      </c>
      <c r="G25" s="3" t="s">
        <v>63</v>
      </c>
      <c r="I25" s="45"/>
      <c r="J25" s="19"/>
    </row>
    <row r="26" spans="1:10" ht="12.75">
      <c r="A26" s="3" t="s">
        <v>28</v>
      </c>
      <c r="D26" s="1">
        <f>D24-D25</f>
        <v>0</v>
      </c>
      <c r="E26" s="1">
        <f>SUM(E24-E25)</f>
        <v>0</v>
      </c>
      <c r="G26" s="3" t="s">
        <v>64</v>
      </c>
      <c r="I26" s="2">
        <f>I24-I25</f>
        <v>0</v>
      </c>
      <c r="J26"/>
    </row>
    <row r="27" spans="1:10" ht="12.75">
      <c r="A27" s="3" t="s">
        <v>29</v>
      </c>
      <c r="B27" s="1">
        <f>E26-D26</f>
        <v>0</v>
      </c>
      <c r="J27"/>
    </row>
    <row r="28" ht="12.75">
      <c r="J28"/>
    </row>
    <row r="29" spans="2:10" ht="12.75">
      <c r="B29" s="5" t="s">
        <v>30</v>
      </c>
      <c r="G29" s="13" t="s">
        <v>31</v>
      </c>
      <c r="J29"/>
    </row>
    <row r="30" ht="12.75">
      <c r="J30"/>
    </row>
    <row r="31" spans="1:10" ht="12.75">
      <c r="A31" t="s">
        <v>32</v>
      </c>
      <c r="D31" s="49"/>
      <c r="G31" t="s">
        <v>65</v>
      </c>
      <c r="I31" s="42"/>
      <c r="J31"/>
    </row>
    <row r="32" spans="1:10" ht="12.75">
      <c r="A32" t="s">
        <v>33</v>
      </c>
      <c r="D32" s="49"/>
      <c r="G32" t="s">
        <v>66</v>
      </c>
      <c r="I32" s="42"/>
      <c r="J32"/>
    </row>
    <row r="33" spans="1:10" ht="12.75">
      <c r="A33" t="s">
        <v>34</v>
      </c>
      <c r="D33" s="49"/>
      <c r="G33" t="s">
        <v>67</v>
      </c>
      <c r="I33" s="42"/>
      <c r="J33"/>
    </row>
    <row r="34" spans="1:10" ht="12.75">
      <c r="A34" t="s">
        <v>101</v>
      </c>
      <c r="D34" s="49"/>
      <c r="G34" t="s">
        <v>68</v>
      </c>
      <c r="I34" s="42"/>
      <c r="J34"/>
    </row>
    <row r="35" spans="1:10" ht="12.75">
      <c r="A35" t="s">
        <v>35</v>
      </c>
      <c r="D35" s="2">
        <f>I26</f>
        <v>0</v>
      </c>
      <c r="G35" s="20"/>
      <c r="I35" s="20"/>
      <c r="J35"/>
    </row>
    <row r="36" spans="1:10" ht="12.75">
      <c r="A36" t="s">
        <v>36</v>
      </c>
      <c r="D36" s="50"/>
      <c r="E36" s="11"/>
      <c r="G36" s="20"/>
      <c r="I36" s="20"/>
      <c r="J36"/>
    </row>
    <row r="37" spans="1:10" ht="12.75">
      <c r="A37" s="3" t="s">
        <v>37</v>
      </c>
      <c r="D37" s="1">
        <f>SUM(D31:D36)</f>
        <v>0</v>
      </c>
      <c r="G37" s="3" t="s">
        <v>69</v>
      </c>
      <c r="I37" s="14">
        <f>SUM(I31:I36)</f>
        <v>0</v>
      </c>
      <c r="J37"/>
    </row>
    <row r="38" spans="1:10" ht="12.75">
      <c r="A38" s="3"/>
      <c r="G38" s="15" t="s">
        <v>70</v>
      </c>
      <c r="I38" s="14">
        <f>D45-I37</f>
        <v>0</v>
      </c>
      <c r="J38"/>
    </row>
    <row r="39" spans="1:10" ht="12.75">
      <c r="A39" s="3" t="s">
        <v>38</v>
      </c>
      <c r="G39" s="3" t="s">
        <v>71</v>
      </c>
      <c r="I39" s="14">
        <f>D37-I37</f>
        <v>0</v>
      </c>
      <c r="J39"/>
    </row>
    <row r="40" spans="1:10" ht="12.75">
      <c r="A40" t="s">
        <v>39</v>
      </c>
      <c r="D40" s="46"/>
      <c r="J40"/>
    </row>
    <row r="41" spans="1:10" ht="12.75">
      <c r="A41" t="s">
        <v>40</v>
      </c>
      <c r="D41" s="46"/>
      <c r="G41" s="3" t="s">
        <v>72</v>
      </c>
      <c r="I41" s="16" t="str">
        <f>IF(E24&lt;&gt;0,E26/E24,"UNKNOWN")</f>
        <v>UNKNOWN</v>
      </c>
      <c r="J41"/>
    </row>
    <row r="42" spans="1:10" ht="12.75">
      <c r="A42" s="17" t="s">
        <v>41</v>
      </c>
      <c r="D42" s="48"/>
      <c r="E42" s="11"/>
      <c r="G42" s="3" t="s">
        <v>73</v>
      </c>
      <c r="I42" s="16" t="str">
        <f>IF(E24&lt;&gt;0,(E14+E21)/E24,"UNKNOWN")</f>
        <v>UNKNOWN</v>
      </c>
      <c r="J42"/>
    </row>
    <row r="43" spans="1:10" ht="12.75">
      <c r="A43" s="3" t="s">
        <v>42</v>
      </c>
      <c r="D43" s="1">
        <f>SUM(D40:D42)</f>
        <v>0</v>
      </c>
      <c r="G43" s="3" t="s">
        <v>74</v>
      </c>
      <c r="I43" s="16" t="str">
        <f>IF(E24&lt;&gt;0,J8/E24,"UNKNOWN")</f>
        <v>UNKNOWN</v>
      </c>
      <c r="J43"/>
    </row>
    <row r="44" spans="7:10" ht="12.75">
      <c r="G44" s="3" t="s">
        <v>75</v>
      </c>
      <c r="I44" s="16" t="str">
        <f>IF(E24&lt;&gt;0,J10/E24,"UNKNOWN")</f>
        <v>UNKNOWN</v>
      </c>
      <c r="J44"/>
    </row>
    <row r="45" spans="1:10" ht="12.75">
      <c r="A45" s="3" t="s">
        <v>43</v>
      </c>
      <c r="D45" s="1">
        <f>D37+D43</f>
        <v>0</v>
      </c>
      <c r="G45" s="3" t="s">
        <v>76</v>
      </c>
      <c r="I45" s="16" t="str">
        <f>IF(I38&lt;&gt;0,D43/I38,"UNKNOWN")</f>
        <v>UNKNOWN</v>
      </c>
      <c r="J45"/>
    </row>
    <row r="46" spans="7:10" ht="12.75">
      <c r="G46" s="3" t="s">
        <v>77</v>
      </c>
      <c r="I46" s="16" t="str">
        <f>IF(D37&lt;&gt;0,((E14+E21)*12)/(D37),"UNKNOWN")</f>
        <v>UNKNOWN</v>
      </c>
      <c r="J46"/>
    </row>
    <row r="47" spans="1:10" ht="12.75">
      <c r="A47" s="3" t="s">
        <v>44</v>
      </c>
      <c r="C47" s="1" t="str">
        <f>IF((E14+E21)&gt;E25,"YES","NO")</f>
        <v>NO</v>
      </c>
      <c r="D47" s="1">
        <f>E21+E14-E25</f>
        <v>0</v>
      </c>
      <c r="G47" s="3" t="s">
        <v>78</v>
      </c>
      <c r="I47" s="18" t="str">
        <f>IF(E25&lt;&gt;0,D37/E25/12,"UNKNOWN")</f>
        <v>UNKNOWN</v>
      </c>
      <c r="J47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7"/>
  <sheetViews>
    <sheetView zoomScalePageLayoutView="0" workbookViewId="0" topLeftCell="A1">
      <selection activeCell="D41" sqref="D41"/>
    </sheetView>
  </sheetViews>
  <sheetFormatPr defaultColWidth="9.140625" defaultRowHeight="12.75"/>
  <cols>
    <col min="1" max="1" width="9.140625" style="0" customWidth="1"/>
    <col min="2" max="2" width="11.8515625" style="0" customWidth="1"/>
    <col min="3" max="3" width="9.28125" style="0" customWidth="1"/>
    <col min="4" max="4" width="10.8515625" style="1" customWidth="1"/>
    <col min="5" max="5" width="9.28125" style="1" customWidth="1"/>
    <col min="6" max="6" width="2.00390625" style="0" customWidth="1"/>
    <col min="7" max="7" width="16.00390625" style="0" customWidth="1"/>
    <col min="8" max="8" width="11.00390625" style="0" customWidth="1"/>
    <col min="9" max="9" width="12.28125" style="2" bestFit="1" customWidth="1"/>
    <col min="10" max="10" width="9.7109375" style="0" bestFit="1" customWidth="1"/>
  </cols>
  <sheetData>
    <row r="2" spans="4:7" ht="12.75">
      <c r="D2" s="3" t="str">
        <f>Totals!D2</f>
        <v>Estado de Resultados de:</v>
      </c>
      <c r="E2" s="3"/>
      <c r="F2" s="3"/>
      <c r="G2" s="51" t="str">
        <f>Totals!G2</f>
        <v>Pastor Cortés</v>
      </c>
    </row>
    <row r="3" ht="12.75">
      <c r="D3" s="26" t="s">
        <v>81</v>
      </c>
    </row>
    <row r="4" ht="12.75">
      <c r="G4" s="4"/>
    </row>
    <row r="5" spans="2:10" ht="12.75">
      <c r="B5" s="5" t="s">
        <v>10</v>
      </c>
      <c r="D5" s="6" t="s">
        <v>11</v>
      </c>
      <c r="E5" s="6" t="s">
        <v>12</v>
      </c>
      <c r="G5" s="7" t="s">
        <v>13</v>
      </c>
      <c r="I5" s="8" t="s">
        <v>11</v>
      </c>
      <c r="J5" s="9" t="s">
        <v>12</v>
      </c>
    </row>
    <row r="6" ht="12.75">
      <c r="J6" s="41"/>
    </row>
    <row r="7" spans="1:10" ht="12.75">
      <c r="A7" s="5" t="s">
        <v>14</v>
      </c>
      <c r="G7" s="5" t="s">
        <v>45</v>
      </c>
      <c r="J7" s="41"/>
    </row>
    <row r="8" spans="1:10" ht="12.75">
      <c r="A8" t="s">
        <v>16</v>
      </c>
      <c r="D8" s="46"/>
      <c r="E8" s="46"/>
      <c r="G8" t="s">
        <v>46</v>
      </c>
      <c r="I8" s="42"/>
      <c r="J8" s="42"/>
    </row>
    <row r="9" spans="1:10" ht="12.75">
      <c r="A9" s="21"/>
      <c r="B9" s="24"/>
      <c r="C9" s="24"/>
      <c r="D9" s="21"/>
      <c r="E9" s="21"/>
      <c r="G9" t="s">
        <v>47</v>
      </c>
      <c r="I9" s="42"/>
      <c r="J9" s="42"/>
    </row>
    <row r="10" spans="1:10" ht="12.75">
      <c r="A10" s="5" t="s">
        <v>15</v>
      </c>
      <c r="E10" s="19"/>
      <c r="G10" t="s">
        <v>48</v>
      </c>
      <c r="I10" s="42"/>
      <c r="J10" s="42"/>
    </row>
    <row r="11" spans="1:10" ht="12.75">
      <c r="A11" t="s">
        <v>17</v>
      </c>
      <c r="D11" s="46"/>
      <c r="E11" s="47"/>
      <c r="G11" t="s">
        <v>49</v>
      </c>
      <c r="I11" s="42"/>
      <c r="J11" s="42"/>
    </row>
    <row r="12" spans="1:10" ht="12.75">
      <c r="A12" t="s">
        <v>18</v>
      </c>
      <c r="D12" s="43"/>
      <c r="E12" s="43"/>
      <c r="G12" t="s">
        <v>50</v>
      </c>
      <c r="I12" s="42"/>
      <c r="J12" s="42"/>
    </row>
    <row r="13" spans="1:10" ht="12.75">
      <c r="A13" t="s">
        <v>19</v>
      </c>
      <c r="D13" s="48"/>
      <c r="E13" s="48"/>
      <c r="G13" t="s">
        <v>51</v>
      </c>
      <c r="I13" s="42"/>
      <c r="J13" s="42"/>
    </row>
    <row r="14" spans="1:10" ht="12.75">
      <c r="A14" s="3" t="s">
        <v>20</v>
      </c>
      <c r="D14" s="1">
        <f>SUM(D11:D13)</f>
        <v>0</v>
      </c>
      <c r="E14" s="1">
        <f>SUM(E11:E13)</f>
        <v>0</v>
      </c>
      <c r="G14" t="s">
        <v>52</v>
      </c>
      <c r="I14" s="42"/>
      <c r="J14" s="42"/>
    </row>
    <row r="15" spans="7:10" ht="12.75">
      <c r="G15" t="s">
        <v>53</v>
      </c>
      <c r="I15" s="42"/>
      <c r="J15" s="42"/>
    </row>
    <row r="16" spans="1:10" ht="12.75">
      <c r="A16" s="5"/>
      <c r="G16" t="s">
        <v>54</v>
      </c>
      <c r="I16" s="42"/>
      <c r="J16" s="42"/>
    </row>
    <row r="17" spans="1:10" ht="12.75">
      <c r="A17" s="5" t="s">
        <v>21</v>
      </c>
      <c r="G17" t="s">
        <v>55</v>
      </c>
      <c r="I17" s="42"/>
      <c r="J17" s="42"/>
    </row>
    <row r="18" spans="1:10" ht="12.75">
      <c r="A18" t="s">
        <v>22</v>
      </c>
      <c r="D18" s="46"/>
      <c r="E18" s="46"/>
      <c r="G18" t="s">
        <v>56</v>
      </c>
      <c r="I18" s="42"/>
      <c r="J18" s="42"/>
    </row>
    <row r="19" spans="1:10" ht="12.75">
      <c r="A19" t="s">
        <v>23</v>
      </c>
      <c r="D19" s="46"/>
      <c r="E19" s="46"/>
      <c r="G19" t="s">
        <v>57</v>
      </c>
      <c r="I19" s="42"/>
      <c r="J19" s="42"/>
    </row>
    <row r="20" spans="1:10" ht="12.75">
      <c r="A20" t="s">
        <v>24</v>
      </c>
      <c r="D20" s="48"/>
      <c r="E20" s="48"/>
      <c r="G20" t="s">
        <v>58</v>
      </c>
      <c r="I20" s="42"/>
      <c r="J20" s="42"/>
    </row>
    <row r="21" spans="1:10" ht="12.75">
      <c r="A21" s="3" t="s">
        <v>25</v>
      </c>
      <c r="D21" s="1">
        <f>SUM(D16:D20)</f>
        <v>0</v>
      </c>
      <c r="E21" s="1">
        <f>SUM(E16:E20)</f>
        <v>0</v>
      </c>
      <c r="G21" t="s">
        <v>59</v>
      </c>
      <c r="I21" s="42"/>
      <c r="J21" s="42"/>
    </row>
    <row r="22" spans="7:10" ht="12.75">
      <c r="G22" s="10" t="s">
        <v>60</v>
      </c>
      <c r="I22" s="43"/>
      <c r="J22" s="43"/>
    </row>
    <row r="23" spans="7:10" ht="12.75">
      <c r="G23" s="27" t="s">
        <v>61</v>
      </c>
      <c r="I23" s="42"/>
      <c r="J23" s="42"/>
    </row>
    <row r="24" spans="1:10" ht="12.75">
      <c r="A24" s="3" t="s">
        <v>26</v>
      </c>
      <c r="D24" s="1">
        <f>D8+D14+D21</f>
        <v>0</v>
      </c>
      <c r="E24" s="1">
        <f>E8+E14+E21</f>
        <v>0</v>
      </c>
      <c r="G24" s="3" t="s">
        <v>62</v>
      </c>
      <c r="I24" s="44"/>
      <c r="J24" s="19"/>
    </row>
    <row r="25" spans="1:10" ht="12.75">
      <c r="A25" s="3" t="s">
        <v>27</v>
      </c>
      <c r="D25" s="12">
        <f>SUM(I8:I23)</f>
        <v>0</v>
      </c>
      <c r="E25" s="12">
        <f>SUM(J8:J23)</f>
        <v>0</v>
      </c>
      <c r="G25" s="3" t="s">
        <v>63</v>
      </c>
      <c r="I25" s="45"/>
      <c r="J25" s="19"/>
    </row>
    <row r="26" spans="1:9" ht="12.75">
      <c r="A26" s="3" t="s">
        <v>28</v>
      </c>
      <c r="D26" s="1">
        <f>D24-D25</f>
        <v>0</v>
      </c>
      <c r="E26" s="1">
        <f>SUM(E24-E25)</f>
        <v>0</v>
      </c>
      <c r="G26" s="3" t="s">
        <v>64</v>
      </c>
      <c r="I26" s="2">
        <f>I24-I25</f>
        <v>0</v>
      </c>
    </row>
    <row r="27" spans="1:2" ht="12.75">
      <c r="A27" s="3" t="s">
        <v>29</v>
      </c>
      <c r="B27" s="1">
        <f>E26-D26</f>
        <v>0</v>
      </c>
    </row>
    <row r="29" spans="2:7" ht="12.75">
      <c r="B29" s="5" t="s">
        <v>30</v>
      </c>
      <c r="G29" s="13" t="s">
        <v>31</v>
      </c>
    </row>
    <row r="31" spans="1:9" ht="12.75">
      <c r="A31" t="s">
        <v>32</v>
      </c>
      <c r="D31" s="49"/>
      <c r="G31" t="s">
        <v>65</v>
      </c>
      <c r="I31" s="42"/>
    </row>
    <row r="32" spans="1:9" ht="12.75">
      <c r="A32" t="s">
        <v>33</v>
      </c>
      <c r="D32" s="49"/>
      <c r="G32" t="s">
        <v>66</v>
      </c>
      <c r="I32" s="42"/>
    </row>
    <row r="33" spans="1:9" ht="12.75">
      <c r="A33" t="s">
        <v>34</v>
      </c>
      <c r="D33" s="49"/>
      <c r="G33" t="s">
        <v>67</v>
      </c>
      <c r="I33" s="42"/>
    </row>
    <row r="34" spans="1:9" ht="12.75">
      <c r="A34" t="s">
        <v>101</v>
      </c>
      <c r="D34" s="49"/>
      <c r="G34" t="s">
        <v>68</v>
      </c>
      <c r="I34" s="42"/>
    </row>
    <row r="35" spans="1:9" ht="12.75">
      <c r="A35" t="s">
        <v>35</v>
      </c>
      <c r="D35" s="2">
        <f>I26</f>
        <v>0</v>
      </c>
      <c r="G35" s="20"/>
      <c r="I35" s="20"/>
    </row>
    <row r="36" spans="1:9" ht="12.75">
      <c r="A36" t="s">
        <v>36</v>
      </c>
      <c r="D36" s="50"/>
      <c r="E36" s="11"/>
      <c r="G36" s="20"/>
      <c r="I36" s="20"/>
    </row>
    <row r="37" spans="1:9" ht="12.75">
      <c r="A37" s="3" t="s">
        <v>37</v>
      </c>
      <c r="D37" s="1">
        <f>SUM(D31:D36)</f>
        <v>0</v>
      </c>
      <c r="G37" s="3" t="s">
        <v>69</v>
      </c>
      <c r="I37" s="14">
        <f>SUM(I31:I36)</f>
        <v>0</v>
      </c>
    </row>
    <row r="38" spans="1:9" ht="12.75">
      <c r="A38" s="3"/>
      <c r="G38" s="15" t="s">
        <v>70</v>
      </c>
      <c r="I38" s="14">
        <f>D45-I37</f>
        <v>0</v>
      </c>
    </row>
    <row r="39" spans="1:9" ht="12.75">
      <c r="A39" s="3" t="s">
        <v>38</v>
      </c>
      <c r="G39" s="3" t="s">
        <v>71</v>
      </c>
      <c r="I39" s="14">
        <f>D37-I37</f>
        <v>0</v>
      </c>
    </row>
    <row r="40" spans="1:4" ht="12.75">
      <c r="A40" t="s">
        <v>39</v>
      </c>
      <c r="D40" s="46"/>
    </row>
    <row r="41" spans="1:9" ht="12.75">
      <c r="A41" t="s">
        <v>40</v>
      </c>
      <c r="D41" s="46"/>
      <c r="G41" s="3" t="s">
        <v>72</v>
      </c>
      <c r="I41" s="16" t="str">
        <f>IF(E24&lt;&gt;0,E26/E24,"UNKNOWN")</f>
        <v>UNKNOWN</v>
      </c>
    </row>
    <row r="42" spans="1:9" ht="12.75">
      <c r="A42" s="17" t="s">
        <v>41</v>
      </c>
      <c r="D42" s="48"/>
      <c r="E42" s="11"/>
      <c r="G42" s="3" t="s">
        <v>73</v>
      </c>
      <c r="I42" s="16" t="str">
        <f>IF(E24&lt;&gt;0,(E14+E21)/E24,"UNKNOWN")</f>
        <v>UNKNOWN</v>
      </c>
    </row>
    <row r="43" spans="1:9" ht="12.75">
      <c r="A43" s="3" t="s">
        <v>42</v>
      </c>
      <c r="D43" s="1">
        <f>SUM(D40:D42)</f>
        <v>0</v>
      </c>
      <c r="G43" s="3" t="s">
        <v>74</v>
      </c>
      <c r="I43" s="16" t="str">
        <f>IF(E24&lt;&gt;0,J8/E24,"UNKNOWN")</f>
        <v>UNKNOWN</v>
      </c>
    </row>
    <row r="44" spans="7:9" ht="12.75">
      <c r="G44" s="3" t="s">
        <v>75</v>
      </c>
      <c r="I44" s="16" t="str">
        <f>IF(E24&lt;&gt;0,J10/E24,"UNKNOWN")</f>
        <v>UNKNOWN</v>
      </c>
    </row>
    <row r="45" spans="1:9" ht="12.75">
      <c r="A45" s="3" t="s">
        <v>43</v>
      </c>
      <c r="D45" s="1">
        <f>D37+D43</f>
        <v>0</v>
      </c>
      <c r="G45" s="3" t="s">
        <v>76</v>
      </c>
      <c r="I45" s="16" t="str">
        <f>IF(I38&lt;&gt;0,D43/I38,"UNKNOWN")</f>
        <v>UNKNOWN</v>
      </c>
    </row>
    <row r="46" spans="7:9" ht="12.75">
      <c r="G46" s="3" t="s">
        <v>77</v>
      </c>
      <c r="I46" s="16" t="str">
        <f>IF(D37&lt;&gt;0,((E14+E21)*12)/(D37),"UNKNOWN")</f>
        <v>UNKNOWN</v>
      </c>
    </row>
    <row r="47" spans="1:9" ht="12.75">
      <c r="A47" s="3" t="s">
        <v>44</v>
      </c>
      <c r="C47" s="1" t="str">
        <f>IF((E14+E21)&gt;E25,"YES","NO")</f>
        <v>NO</v>
      </c>
      <c r="D47" s="1">
        <f>E21+E14-E25</f>
        <v>0</v>
      </c>
      <c r="G47" s="3" t="s">
        <v>78</v>
      </c>
      <c r="I47" s="18" t="str">
        <f>IF(E25&lt;&gt;0,D37/E25/12,"UNKNOWN")</f>
        <v>UNKNOWN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12.140625" style="0" customWidth="1"/>
    <col min="3" max="3" width="11.140625" style="0" customWidth="1"/>
    <col min="4" max="4" width="10.8515625" style="1" customWidth="1"/>
    <col min="5" max="5" width="9.28125" style="1" customWidth="1"/>
    <col min="6" max="6" width="2.00390625" style="0" customWidth="1"/>
    <col min="7" max="7" width="16.00390625" style="0" customWidth="1"/>
    <col min="8" max="8" width="12.28125" style="0" customWidth="1"/>
    <col min="9" max="9" width="12.28125" style="2" bestFit="1" customWidth="1"/>
    <col min="10" max="10" width="9.7109375" style="0" bestFit="1" customWidth="1"/>
  </cols>
  <sheetData>
    <row r="2" spans="4:7" ht="12.75">
      <c r="D2" s="3" t="str">
        <f>Totals!D2</f>
        <v>Estado de Resultados de:</v>
      </c>
      <c r="E2" s="3"/>
      <c r="F2" s="3"/>
      <c r="G2" s="51" t="str">
        <f>Totals!G2</f>
        <v>Pastor Cortés</v>
      </c>
    </row>
    <row r="3" ht="12.75">
      <c r="D3" s="26" t="s">
        <v>82</v>
      </c>
    </row>
    <row r="4" ht="12.75">
      <c r="G4" s="4"/>
    </row>
    <row r="5" spans="2:10" ht="12.75">
      <c r="B5" s="5" t="s">
        <v>10</v>
      </c>
      <c r="D5" s="6" t="s">
        <v>11</v>
      </c>
      <c r="E5" s="6" t="s">
        <v>12</v>
      </c>
      <c r="G5" s="7" t="s">
        <v>13</v>
      </c>
      <c r="I5" s="8" t="s">
        <v>11</v>
      </c>
      <c r="J5" s="9" t="s">
        <v>12</v>
      </c>
    </row>
    <row r="6" ht="12.75">
      <c r="J6" s="41"/>
    </row>
    <row r="7" spans="1:10" ht="12.75">
      <c r="A7" s="5" t="s">
        <v>14</v>
      </c>
      <c r="G7" s="5" t="s">
        <v>45</v>
      </c>
      <c r="J7" s="41"/>
    </row>
    <row r="8" spans="1:10" ht="12.75">
      <c r="A8" t="s">
        <v>16</v>
      </c>
      <c r="D8" s="46"/>
      <c r="E8" s="46"/>
      <c r="G8" t="s">
        <v>46</v>
      </c>
      <c r="I8" s="42"/>
      <c r="J8" s="44"/>
    </row>
    <row r="9" spans="1:10" ht="12.75">
      <c r="A9" s="21"/>
      <c r="B9" s="24"/>
      <c r="C9" s="24"/>
      <c r="D9" s="21"/>
      <c r="E9" s="21"/>
      <c r="G9" t="s">
        <v>47</v>
      </c>
      <c r="I9" s="42"/>
      <c r="J9" s="44"/>
    </row>
    <row r="10" spans="1:10" ht="12.75">
      <c r="A10" s="5" t="s">
        <v>15</v>
      </c>
      <c r="E10" s="19"/>
      <c r="G10" t="s">
        <v>48</v>
      </c>
      <c r="I10" s="42"/>
      <c r="J10" s="44"/>
    </row>
    <row r="11" spans="1:10" ht="12.75">
      <c r="A11" t="s">
        <v>17</v>
      </c>
      <c r="D11" s="46"/>
      <c r="E11" s="47"/>
      <c r="G11" t="s">
        <v>49</v>
      </c>
      <c r="I11" s="42"/>
      <c r="J11" s="44"/>
    </row>
    <row r="12" spans="1:10" ht="12.75">
      <c r="A12" t="s">
        <v>18</v>
      </c>
      <c r="D12" s="43"/>
      <c r="E12" s="43"/>
      <c r="G12" t="s">
        <v>50</v>
      </c>
      <c r="I12" s="42"/>
      <c r="J12" s="44"/>
    </row>
    <row r="13" spans="1:10" ht="12.75">
      <c r="A13" t="s">
        <v>19</v>
      </c>
      <c r="D13" s="48"/>
      <c r="E13" s="48"/>
      <c r="G13" t="s">
        <v>51</v>
      </c>
      <c r="I13" s="42"/>
      <c r="J13" s="44"/>
    </row>
    <row r="14" spans="1:10" ht="12.75">
      <c r="A14" s="3" t="s">
        <v>20</v>
      </c>
      <c r="D14" s="1">
        <f>SUM(D11:D13)</f>
        <v>0</v>
      </c>
      <c r="E14" s="1">
        <f>SUM(E11:E13)</f>
        <v>0</v>
      </c>
      <c r="G14" t="s">
        <v>52</v>
      </c>
      <c r="I14" s="42"/>
      <c r="J14" s="44"/>
    </row>
    <row r="15" spans="7:10" ht="12.75">
      <c r="G15" t="s">
        <v>53</v>
      </c>
      <c r="I15" s="42"/>
      <c r="J15" s="44"/>
    </row>
    <row r="16" spans="1:10" ht="12.75">
      <c r="A16" s="5"/>
      <c r="G16" t="s">
        <v>54</v>
      </c>
      <c r="I16" s="42"/>
      <c r="J16" s="44"/>
    </row>
    <row r="17" spans="1:10" ht="12.75">
      <c r="A17" s="5" t="s">
        <v>21</v>
      </c>
      <c r="G17" t="s">
        <v>55</v>
      </c>
      <c r="I17" s="42"/>
      <c r="J17" s="44"/>
    </row>
    <row r="18" spans="1:10" ht="12.75">
      <c r="A18" t="s">
        <v>22</v>
      </c>
      <c r="D18" s="46"/>
      <c r="E18" s="46"/>
      <c r="G18" t="s">
        <v>56</v>
      </c>
      <c r="I18" s="42"/>
      <c r="J18" s="44"/>
    </row>
    <row r="19" spans="1:10" ht="12.75">
      <c r="A19" t="s">
        <v>23</v>
      </c>
      <c r="D19" s="46"/>
      <c r="E19" s="46"/>
      <c r="G19" t="s">
        <v>57</v>
      </c>
      <c r="I19" s="42"/>
      <c r="J19" s="44"/>
    </row>
    <row r="20" spans="1:10" ht="12.75">
      <c r="A20" t="s">
        <v>24</v>
      </c>
      <c r="D20" s="48"/>
      <c r="E20" s="48"/>
      <c r="G20" t="s">
        <v>58</v>
      </c>
      <c r="I20" s="42"/>
      <c r="J20" s="44"/>
    </row>
    <row r="21" spans="1:10" ht="12.75">
      <c r="A21" s="3" t="s">
        <v>25</v>
      </c>
      <c r="D21" s="1">
        <f>SUM(D16:D20)</f>
        <v>0</v>
      </c>
      <c r="E21" s="1">
        <f>SUM(E16:E20)</f>
        <v>0</v>
      </c>
      <c r="G21" t="s">
        <v>59</v>
      </c>
      <c r="I21" s="42"/>
      <c r="J21" s="44"/>
    </row>
    <row r="22" spans="7:10" ht="12.75">
      <c r="G22" s="10" t="s">
        <v>60</v>
      </c>
      <c r="I22" s="43"/>
      <c r="J22" s="44"/>
    </row>
    <row r="23" spans="7:10" ht="12.75">
      <c r="G23" s="27" t="s">
        <v>61</v>
      </c>
      <c r="I23" s="42"/>
      <c r="J23" s="52"/>
    </row>
    <row r="24" spans="1:10" ht="12.75">
      <c r="A24" s="3" t="s">
        <v>26</v>
      </c>
      <c r="D24" s="1">
        <f>D8+D14+D21</f>
        <v>0</v>
      </c>
      <c r="E24" s="1">
        <f>E8+E14+E21</f>
        <v>0</v>
      </c>
      <c r="G24" s="3" t="s">
        <v>62</v>
      </c>
      <c r="I24" s="44"/>
      <c r="J24" s="19"/>
    </row>
    <row r="25" spans="1:10" ht="12.75">
      <c r="A25" s="3" t="s">
        <v>27</v>
      </c>
      <c r="D25" s="12">
        <f>SUM(I8:I23)</f>
        <v>0</v>
      </c>
      <c r="E25" s="12">
        <f>SUM(J8:J23)</f>
        <v>0</v>
      </c>
      <c r="G25" s="3" t="s">
        <v>63</v>
      </c>
      <c r="I25" s="45"/>
      <c r="J25" s="19"/>
    </row>
    <row r="26" spans="1:9" ht="12.75">
      <c r="A26" s="3" t="s">
        <v>28</v>
      </c>
      <c r="D26" s="1">
        <f>D24-D25</f>
        <v>0</v>
      </c>
      <c r="E26" s="1">
        <f>SUM(E24-E25)</f>
        <v>0</v>
      </c>
      <c r="G26" s="3" t="s">
        <v>64</v>
      </c>
      <c r="I26" s="2">
        <f>I24-I25</f>
        <v>0</v>
      </c>
    </row>
    <row r="27" spans="1:2" ht="12.75">
      <c r="A27" s="3" t="s">
        <v>29</v>
      </c>
      <c r="B27" s="1">
        <f>E26-D26</f>
        <v>0</v>
      </c>
    </row>
    <row r="29" spans="2:7" ht="12.75">
      <c r="B29" s="5" t="s">
        <v>30</v>
      </c>
      <c r="G29" s="13" t="s">
        <v>31</v>
      </c>
    </row>
    <row r="31" spans="1:9" ht="12.75">
      <c r="A31" t="s">
        <v>32</v>
      </c>
      <c r="D31" s="49"/>
      <c r="G31" t="s">
        <v>65</v>
      </c>
      <c r="I31" s="42"/>
    </row>
    <row r="32" spans="1:9" ht="12.75">
      <c r="A32" t="s">
        <v>33</v>
      </c>
      <c r="D32" s="49"/>
      <c r="G32" t="s">
        <v>66</v>
      </c>
      <c r="I32" s="42"/>
    </row>
    <row r="33" spans="1:9" ht="12.75">
      <c r="A33" t="s">
        <v>34</v>
      </c>
      <c r="D33" s="49"/>
      <c r="G33" t="s">
        <v>67</v>
      </c>
      <c r="I33" s="42"/>
    </row>
    <row r="34" spans="1:9" ht="12.75">
      <c r="A34" t="s">
        <v>101</v>
      </c>
      <c r="D34" s="49"/>
      <c r="G34" t="s">
        <v>68</v>
      </c>
      <c r="I34" s="42"/>
    </row>
    <row r="35" spans="1:9" ht="12.75">
      <c r="A35" t="s">
        <v>35</v>
      </c>
      <c r="D35" s="2">
        <f>I26</f>
        <v>0</v>
      </c>
      <c r="G35" s="20"/>
      <c r="I35" s="20"/>
    </row>
    <row r="36" spans="1:9" ht="12.75">
      <c r="A36" t="s">
        <v>36</v>
      </c>
      <c r="D36" s="50"/>
      <c r="E36" s="11"/>
      <c r="G36" s="20"/>
      <c r="I36" s="20"/>
    </row>
    <row r="37" spans="1:9" ht="12.75">
      <c r="A37" s="3" t="s">
        <v>37</v>
      </c>
      <c r="D37" s="1">
        <f>SUM(D31:D36)</f>
        <v>0</v>
      </c>
      <c r="G37" s="3" t="s">
        <v>69</v>
      </c>
      <c r="I37" s="14">
        <f>SUM(I31:I36)</f>
        <v>0</v>
      </c>
    </row>
    <row r="38" spans="1:9" ht="12.75">
      <c r="A38" s="3"/>
      <c r="G38" s="15" t="s">
        <v>70</v>
      </c>
      <c r="I38" s="14">
        <f>D45-I37</f>
        <v>0</v>
      </c>
    </row>
    <row r="39" spans="1:9" ht="12.75">
      <c r="A39" s="3" t="s">
        <v>38</v>
      </c>
      <c r="G39" s="3" t="s">
        <v>71</v>
      </c>
      <c r="I39" s="14">
        <f>D37-I37</f>
        <v>0</v>
      </c>
    </row>
    <row r="40" spans="1:4" ht="12.75">
      <c r="A40" t="s">
        <v>39</v>
      </c>
      <c r="D40" s="46"/>
    </row>
    <row r="41" spans="1:9" ht="12.75">
      <c r="A41" t="s">
        <v>40</v>
      </c>
      <c r="D41" s="46"/>
      <c r="G41" s="3" t="s">
        <v>72</v>
      </c>
      <c r="I41" s="16" t="str">
        <f>IF(E24&lt;&gt;0,E26/E24,"UNKNOWN")</f>
        <v>UNKNOWN</v>
      </c>
    </row>
    <row r="42" spans="1:9" ht="12.75">
      <c r="A42" s="17" t="s">
        <v>41</v>
      </c>
      <c r="D42" s="48"/>
      <c r="E42" s="11"/>
      <c r="G42" s="3" t="s">
        <v>73</v>
      </c>
      <c r="I42" s="16" t="str">
        <f>IF(E24&lt;&gt;0,(E14+E21)/E24,"UNKNOWN")</f>
        <v>UNKNOWN</v>
      </c>
    </row>
    <row r="43" spans="1:9" ht="12.75">
      <c r="A43" s="3" t="s">
        <v>42</v>
      </c>
      <c r="D43" s="1">
        <f>SUM(D40:D42)</f>
        <v>0</v>
      </c>
      <c r="G43" s="3" t="s">
        <v>74</v>
      </c>
      <c r="I43" s="16" t="str">
        <f>IF(E24&lt;&gt;0,J8/E24,"UNKNOWN")</f>
        <v>UNKNOWN</v>
      </c>
    </row>
    <row r="44" spans="7:9" ht="12.75">
      <c r="G44" s="3" t="s">
        <v>75</v>
      </c>
      <c r="I44" s="16" t="str">
        <f>IF(E24&lt;&gt;0,J10/E24,"UNKNOWN")</f>
        <v>UNKNOWN</v>
      </c>
    </row>
    <row r="45" spans="1:9" ht="12.75">
      <c r="A45" s="3" t="s">
        <v>43</v>
      </c>
      <c r="D45" s="1">
        <f>D37+D43</f>
        <v>0</v>
      </c>
      <c r="G45" s="3" t="s">
        <v>76</v>
      </c>
      <c r="I45" s="16" t="str">
        <f>IF(I38&lt;&gt;0,D43/I38,"UNKNOWN")</f>
        <v>UNKNOWN</v>
      </c>
    </row>
    <row r="46" spans="7:9" ht="12.75">
      <c r="G46" s="3" t="s">
        <v>77</v>
      </c>
      <c r="I46" s="16" t="str">
        <f>IF(D37&lt;&gt;0,((E14+E21)*12)/(D37),"UNKNOWN")</f>
        <v>UNKNOWN</v>
      </c>
    </row>
    <row r="47" spans="1:9" ht="12.75">
      <c r="A47" s="3" t="s">
        <v>44</v>
      </c>
      <c r="C47" s="1" t="str">
        <f>IF((E14+E21)&gt;E25,"YES","NO")</f>
        <v>NO</v>
      </c>
      <c r="D47" s="1">
        <f>E21+E14-E25</f>
        <v>0</v>
      </c>
      <c r="G47" s="3" t="s">
        <v>78</v>
      </c>
      <c r="I47" s="18" t="str">
        <f>IF(E25&lt;&gt;0,D37/E25/12,"UNKNOWN")</f>
        <v>UNKNOWN</v>
      </c>
    </row>
  </sheetData>
  <sheetProtection/>
  <printOptions/>
  <pageMargins left="0.75" right="0.75" top="1" bottom="1" header="0.5" footer="0.5"/>
  <pageSetup fitToHeight="1" fitToWidth="1"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47"/>
  <sheetViews>
    <sheetView zoomScalePageLayoutView="0" workbookViewId="0" topLeftCell="A1">
      <selection activeCell="D2" sqref="D2:G2"/>
    </sheetView>
  </sheetViews>
  <sheetFormatPr defaultColWidth="9.140625" defaultRowHeight="12.75"/>
  <cols>
    <col min="1" max="1" width="9.140625" style="0" customWidth="1"/>
    <col min="2" max="2" width="11.421875" style="0" customWidth="1"/>
    <col min="3" max="3" width="10.57421875" style="0" customWidth="1"/>
    <col min="4" max="4" width="10.8515625" style="1" customWidth="1"/>
    <col min="5" max="5" width="9.28125" style="1" customWidth="1"/>
    <col min="6" max="6" width="2.00390625" style="0" customWidth="1"/>
    <col min="7" max="7" width="16.00390625" style="0" customWidth="1"/>
    <col min="8" max="8" width="11.140625" style="0" customWidth="1"/>
    <col min="9" max="9" width="10.7109375" style="2" bestFit="1" customWidth="1"/>
    <col min="10" max="10" width="9.7109375" style="0" bestFit="1" customWidth="1"/>
  </cols>
  <sheetData>
    <row r="2" spans="4:7" ht="12.75">
      <c r="D2" s="3" t="str">
        <f>Totals!D2</f>
        <v>Estado de Resultados de:</v>
      </c>
      <c r="E2" s="3"/>
      <c r="F2" s="3"/>
      <c r="G2" s="51" t="str">
        <f>Totals!G2</f>
        <v>Pastor Cortés</v>
      </c>
    </row>
    <row r="3" ht="12.75">
      <c r="D3" s="26" t="s">
        <v>83</v>
      </c>
    </row>
    <row r="4" ht="12.75">
      <c r="G4" s="4"/>
    </row>
    <row r="5" spans="2:10" ht="12.75">
      <c r="B5" s="5" t="s">
        <v>10</v>
      </c>
      <c r="D5" s="6" t="s">
        <v>11</v>
      </c>
      <c r="E5" s="6" t="s">
        <v>12</v>
      </c>
      <c r="G5" s="7" t="s">
        <v>13</v>
      </c>
      <c r="I5" s="8" t="s">
        <v>11</v>
      </c>
      <c r="J5" s="9" t="s">
        <v>12</v>
      </c>
    </row>
    <row r="6" ht="12.75">
      <c r="J6" s="41"/>
    </row>
    <row r="7" spans="1:10" ht="12.75">
      <c r="A7" s="5" t="s">
        <v>14</v>
      </c>
      <c r="G7" s="5" t="s">
        <v>45</v>
      </c>
      <c r="J7" s="41"/>
    </row>
    <row r="8" spans="1:10" ht="12.75">
      <c r="A8" t="s">
        <v>16</v>
      </c>
      <c r="D8" s="46"/>
      <c r="E8" s="46"/>
      <c r="G8" t="s">
        <v>46</v>
      </c>
      <c r="I8" s="42"/>
      <c r="J8" s="53"/>
    </row>
    <row r="9" spans="1:10" ht="12.75">
      <c r="A9" s="21"/>
      <c r="B9" s="24"/>
      <c r="C9" s="24"/>
      <c r="D9" s="21"/>
      <c r="E9" s="21"/>
      <c r="G9" t="s">
        <v>47</v>
      </c>
      <c r="I9" s="42"/>
      <c r="J9" s="53"/>
    </row>
    <row r="10" spans="1:10" ht="12.75">
      <c r="A10" s="5" t="s">
        <v>15</v>
      </c>
      <c r="E10" s="19"/>
      <c r="G10" t="s">
        <v>48</v>
      </c>
      <c r="I10" s="42"/>
      <c r="J10" s="53"/>
    </row>
    <row r="11" spans="1:10" ht="12.75">
      <c r="A11" t="s">
        <v>17</v>
      </c>
      <c r="D11" s="46"/>
      <c r="E11" s="47"/>
      <c r="G11" t="s">
        <v>49</v>
      </c>
      <c r="I11" s="42"/>
      <c r="J11" s="53"/>
    </row>
    <row r="12" spans="1:10" ht="12.75">
      <c r="A12" t="s">
        <v>18</v>
      </c>
      <c r="D12" s="43"/>
      <c r="E12" s="43"/>
      <c r="G12" t="s">
        <v>50</v>
      </c>
      <c r="I12" s="42"/>
      <c r="J12" s="53"/>
    </row>
    <row r="13" spans="1:10" ht="12.75">
      <c r="A13" t="s">
        <v>19</v>
      </c>
      <c r="D13" s="48"/>
      <c r="E13" s="48"/>
      <c r="G13" t="s">
        <v>51</v>
      </c>
      <c r="I13" s="42"/>
      <c r="J13" s="53"/>
    </row>
    <row r="14" spans="1:10" ht="12.75">
      <c r="A14" s="3" t="s">
        <v>20</v>
      </c>
      <c r="D14" s="1">
        <f>SUM(D11:D13)</f>
        <v>0</v>
      </c>
      <c r="E14" s="1">
        <f>SUM(E11:E13)</f>
        <v>0</v>
      </c>
      <c r="G14" t="s">
        <v>52</v>
      </c>
      <c r="I14" s="42"/>
      <c r="J14" s="53"/>
    </row>
    <row r="15" spans="7:10" ht="12.75">
      <c r="G15" t="s">
        <v>53</v>
      </c>
      <c r="I15" s="42"/>
      <c r="J15" s="53"/>
    </row>
    <row r="16" spans="1:10" ht="12.75">
      <c r="A16" s="5"/>
      <c r="G16" t="s">
        <v>54</v>
      </c>
      <c r="I16" s="42"/>
      <c r="J16" s="53"/>
    </row>
    <row r="17" spans="1:10" ht="12.75">
      <c r="A17" s="5" t="s">
        <v>21</v>
      </c>
      <c r="G17" t="s">
        <v>55</v>
      </c>
      <c r="I17" s="42"/>
      <c r="J17" s="53"/>
    </row>
    <row r="18" spans="1:10" ht="12.75">
      <c r="A18" t="s">
        <v>22</v>
      </c>
      <c r="D18" s="46"/>
      <c r="E18" s="46"/>
      <c r="G18" t="s">
        <v>56</v>
      </c>
      <c r="I18" s="42"/>
      <c r="J18" s="53"/>
    </row>
    <row r="19" spans="1:10" ht="12.75">
      <c r="A19" t="s">
        <v>23</v>
      </c>
      <c r="D19" s="46"/>
      <c r="E19" s="46"/>
      <c r="G19" t="s">
        <v>57</v>
      </c>
      <c r="I19" s="42"/>
      <c r="J19" s="53"/>
    </row>
    <row r="20" spans="1:10" ht="12.75">
      <c r="A20" t="s">
        <v>24</v>
      </c>
      <c r="D20" s="48"/>
      <c r="E20" s="48"/>
      <c r="G20" t="s">
        <v>58</v>
      </c>
      <c r="I20" s="42"/>
      <c r="J20" s="53"/>
    </row>
    <row r="21" spans="1:10" ht="12.75">
      <c r="A21" s="3" t="s">
        <v>25</v>
      </c>
      <c r="D21" s="1">
        <f>SUM(D16:D20)</f>
        <v>0</v>
      </c>
      <c r="E21" s="1">
        <f>SUM(E16:E20)</f>
        <v>0</v>
      </c>
      <c r="G21" t="s">
        <v>59</v>
      </c>
      <c r="I21" s="42"/>
      <c r="J21" s="53"/>
    </row>
    <row r="22" spans="7:10" ht="12.75">
      <c r="G22" s="10" t="s">
        <v>60</v>
      </c>
      <c r="I22" s="43"/>
      <c r="J22" s="53"/>
    </row>
    <row r="23" spans="7:10" ht="12.75">
      <c r="G23" s="27" t="s">
        <v>61</v>
      </c>
      <c r="I23" s="42"/>
      <c r="J23" s="54"/>
    </row>
    <row r="24" spans="1:10" ht="12.75">
      <c r="A24" s="3" t="s">
        <v>26</v>
      </c>
      <c r="D24" s="1">
        <f>D8+D14+D21</f>
        <v>0</v>
      </c>
      <c r="E24" s="1">
        <f>E8+E14+E21</f>
        <v>0</v>
      </c>
      <c r="G24" s="3" t="s">
        <v>62</v>
      </c>
      <c r="I24" s="44"/>
      <c r="J24" s="19"/>
    </row>
    <row r="25" spans="1:10" ht="12.75">
      <c r="A25" s="3" t="s">
        <v>27</v>
      </c>
      <c r="D25" s="12">
        <f>SUM(I8:I23)</f>
        <v>0</v>
      </c>
      <c r="E25" s="12">
        <f>SUM(J8:J23)</f>
        <v>0</v>
      </c>
      <c r="G25" s="3" t="s">
        <v>63</v>
      </c>
      <c r="I25" s="45"/>
      <c r="J25" s="19"/>
    </row>
    <row r="26" spans="1:9" ht="12.75">
      <c r="A26" s="3" t="s">
        <v>28</v>
      </c>
      <c r="D26" s="1">
        <f>D24-D25</f>
        <v>0</v>
      </c>
      <c r="E26" s="1">
        <f>SUM(E24-E25)</f>
        <v>0</v>
      </c>
      <c r="G26" s="3" t="s">
        <v>64</v>
      </c>
      <c r="I26" s="2">
        <f>I24-I25</f>
        <v>0</v>
      </c>
    </row>
    <row r="27" spans="1:2" ht="12.75">
      <c r="A27" s="3" t="s">
        <v>29</v>
      </c>
      <c r="B27" s="1">
        <f>E26-D26</f>
        <v>0</v>
      </c>
    </row>
    <row r="29" spans="2:7" ht="12.75">
      <c r="B29" s="5" t="s">
        <v>30</v>
      </c>
      <c r="G29" s="13" t="s">
        <v>31</v>
      </c>
    </row>
    <row r="31" spans="1:9" ht="12.75">
      <c r="A31" t="s">
        <v>32</v>
      </c>
      <c r="D31" s="49"/>
      <c r="G31" t="s">
        <v>65</v>
      </c>
      <c r="I31" s="42"/>
    </row>
    <row r="32" spans="1:9" ht="12.75">
      <c r="A32" t="s">
        <v>33</v>
      </c>
      <c r="D32" s="49"/>
      <c r="G32" t="s">
        <v>66</v>
      </c>
      <c r="I32" s="42"/>
    </row>
    <row r="33" spans="1:9" ht="12.75">
      <c r="A33" t="s">
        <v>34</v>
      </c>
      <c r="D33" s="49"/>
      <c r="G33" t="s">
        <v>67</v>
      </c>
      <c r="I33" s="42"/>
    </row>
    <row r="34" spans="1:9" ht="12.75">
      <c r="A34" t="s">
        <v>101</v>
      </c>
      <c r="D34" s="49"/>
      <c r="G34" t="s">
        <v>68</v>
      </c>
      <c r="I34" s="42"/>
    </row>
    <row r="35" spans="1:9" ht="12.75">
      <c r="A35" t="s">
        <v>35</v>
      </c>
      <c r="D35" s="2">
        <f>I26</f>
        <v>0</v>
      </c>
      <c r="G35" s="20"/>
      <c r="I35" s="20"/>
    </row>
    <row r="36" spans="1:9" ht="12.75">
      <c r="A36" t="s">
        <v>36</v>
      </c>
      <c r="D36" s="50"/>
      <c r="E36" s="11"/>
      <c r="G36" s="20"/>
      <c r="I36" s="20"/>
    </row>
    <row r="37" spans="1:9" ht="12.75">
      <c r="A37" s="3" t="s">
        <v>37</v>
      </c>
      <c r="D37" s="1">
        <f>SUM(D31:D36)</f>
        <v>0</v>
      </c>
      <c r="G37" s="3" t="s">
        <v>69</v>
      </c>
      <c r="I37" s="14">
        <f>SUM(I31:I36)</f>
        <v>0</v>
      </c>
    </row>
    <row r="38" spans="1:9" ht="12.75">
      <c r="A38" s="3"/>
      <c r="G38" s="15" t="s">
        <v>70</v>
      </c>
      <c r="I38" s="14">
        <f>D45-I37</f>
        <v>0</v>
      </c>
    </row>
    <row r="39" spans="1:9" ht="12.75">
      <c r="A39" s="3" t="s">
        <v>38</v>
      </c>
      <c r="G39" s="3" t="s">
        <v>71</v>
      </c>
      <c r="I39" s="14">
        <f>D37-I37</f>
        <v>0</v>
      </c>
    </row>
    <row r="40" spans="1:4" ht="12.75">
      <c r="A40" t="s">
        <v>39</v>
      </c>
      <c r="D40" s="46"/>
    </row>
    <row r="41" spans="1:9" ht="12.75">
      <c r="A41" t="s">
        <v>40</v>
      </c>
      <c r="D41" s="46"/>
      <c r="G41" s="3" t="s">
        <v>72</v>
      </c>
      <c r="I41" s="16" t="str">
        <f>IF(E24&lt;&gt;0,E26/E24,"UNKNOWN")</f>
        <v>UNKNOWN</v>
      </c>
    </row>
    <row r="42" spans="1:9" ht="12.75">
      <c r="A42" s="17" t="s">
        <v>41</v>
      </c>
      <c r="D42" s="48"/>
      <c r="E42" s="11"/>
      <c r="G42" s="3" t="s">
        <v>73</v>
      </c>
      <c r="I42" s="16" t="str">
        <f>IF(E24&lt;&gt;0,(E14+E21)/E24,"UNKNOWN")</f>
        <v>UNKNOWN</v>
      </c>
    </row>
    <row r="43" spans="1:9" ht="12.75">
      <c r="A43" s="3" t="s">
        <v>42</v>
      </c>
      <c r="D43" s="1">
        <f>SUM(D40:D42)</f>
        <v>0</v>
      </c>
      <c r="G43" s="3" t="s">
        <v>74</v>
      </c>
      <c r="I43" s="16" t="str">
        <f>IF(E24&lt;&gt;0,J8/E24,"UNKNOWN")</f>
        <v>UNKNOWN</v>
      </c>
    </row>
    <row r="44" spans="7:9" ht="12.75">
      <c r="G44" s="3" t="s">
        <v>75</v>
      </c>
      <c r="I44" s="16" t="str">
        <f>IF(E24&lt;&gt;0,J10/E24,"UNKNOWN")</f>
        <v>UNKNOWN</v>
      </c>
    </row>
    <row r="45" spans="1:9" ht="12.75">
      <c r="A45" s="3" t="s">
        <v>43</v>
      </c>
      <c r="D45" s="1">
        <f>D37+D43</f>
        <v>0</v>
      </c>
      <c r="G45" s="3" t="s">
        <v>76</v>
      </c>
      <c r="I45" s="16" t="str">
        <f>IF(I38&lt;&gt;0,D43/I38,"UNKNOWN")</f>
        <v>UNKNOWN</v>
      </c>
    </row>
    <row r="46" spans="7:9" ht="12.75">
      <c r="G46" s="3" t="s">
        <v>77</v>
      </c>
      <c r="I46" s="16" t="str">
        <f>IF(D37&lt;&gt;0,((E14+E21)*12)/(D37),"UNKNOWN")</f>
        <v>UNKNOWN</v>
      </c>
    </row>
    <row r="47" spans="1:9" ht="12.75">
      <c r="A47" s="3" t="s">
        <v>44</v>
      </c>
      <c r="C47" s="1" t="str">
        <f>IF((E14+E21)&gt;E25,"YES","NO")</f>
        <v>NO</v>
      </c>
      <c r="D47" s="1">
        <f>E21+E14-E25</f>
        <v>0</v>
      </c>
      <c r="G47" s="3" t="s">
        <v>78</v>
      </c>
      <c r="I47" s="18" t="str">
        <f>IF(E25&lt;&gt;0,D37/E25/12,"UNKNOWN")</f>
        <v>UNKNOWN</v>
      </c>
    </row>
  </sheetData>
  <sheetProtection/>
  <printOptions/>
  <pageMargins left="0.75" right="0.75" top="1" bottom="1" header="0.5" footer="0.5"/>
  <pageSetup horizontalDpi="800" verticalDpi="8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D2" sqref="D2:G2"/>
    </sheetView>
  </sheetViews>
  <sheetFormatPr defaultColWidth="9.140625" defaultRowHeight="12.75"/>
  <cols>
    <col min="1" max="1" width="9.140625" style="0" customWidth="1"/>
    <col min="2" max="2" width="11.7109375" style="0" customWidth="1"/>
    <col min="3" max="3" width="10.140625" style="0" customWidth="1"/>
    <col min="4" max="4" width="10.8515625" style="0" customWidth="1"/>
    <col min="5" max="5" width="9.140625" style="0" customWidth="1"/>
    <col min="6" max="6" width="4.140625" style="0" customWidth="1"/>
    <col min="7" max="7" width="14.421875" style="0" customWidth="1"/>
    <col min="8" max="8" width="15.00390625" style="0" customWidth="1"/>
    <col min="9" max="9" width="10.421875" style="0" customWidth="1"/>
  </cols>
  <sheetData>
    <row r="1" spans="4:9" ht="12.75">
      <c r="D1" s="1"/>
      <c r="E1" s="1"/>
      <c r="I1" s="2"/>
    </row>
    <row r="2" spans="4:9" ht="12.75">
      <c r="D2" s="3" t="str">
        <f>Totals!D2</f>
        <v>Estado de Resultados de:</v>
      </c>
      <c r="E2" s="3"/>
      <c r="F2" s="3"/>
      <c r="G2" s="51" t="str">
        <f>Totals!G2</f>
        <v>Pastor Cortés</v>
      </c>
      <c r="I2" s="2"/>
    </row>
    <row r="3" spans="4:9" ht="12.75">
      <c r="D3" s="26" t="s">
        <v>84</v>
      </c>
      <c r="E3" s="1"/>
      <c r="I3" s="2"/>
    </row>
    <row r="4" spans="4:9" ht="12.75">
      <c r="D4" s="1"/>
      <c r="E4" s="1"/>
      <c r="G4" s="4"/>
      <c r="I4" s="2"/>
    </row>
    <row r="5" spans="2:10" ht="12.75">
      <c r="B5" s="5" t="s">
        <v>10</v>
      </c>
      <c r="D5" s="6" t="s">
        <v>11</v>
      </c>
      <c r="E5" s="6" t="s">
        <v>12</v>
      </c>
      <c r="G5" s="7" t="s">
        <v>13</v>
      </c>
      <c r="I5" s="8" t="s">
        <v>11</v>
      </c>
      <c r="J5" s="9" t="s">
        <v>12</v>
      </c>
    </row>
    <row r="6" spans="4:10" ht="12.75">
      <c r="D6" s="1"/>
      <c r="E6" s="1"/>
      <c r="I6" s="2"/>
      <c r="J6" s="41"/>
    </row>
    <row r="7" spans="1:10" ht="12.75">
      <c r="A7" s="5" t="s">
        <v>14</v>
      </c>
      <c r="D7" s="1"/>
      <c r="E7" s="1"/>
      <c r="G7" s="5" t="s">
        <v>45</v>
      </c>
      <c r="I7" s="2"/>
      <c r="J7" s="41"/>
    </row>
    <row r="8" spans="1:10" ht="12.75">
      <c r="A8" t="s">
        <v>16</v>
      </c>
      <c r="D8" s="46"/>
      <c r="E8" s="46"/>
      <c r="G8" t="s">
        <v>46</v>
      </c>
      <c r="I8" s="42"/>
      <c r="J8" s="44"/>
    </row>
    <row r="9" spans="1:10" ht="12.75">
      <c r="A9" s="21"/>
      <c r="B9" s="24"/>
      <c r="C9" s="24"/>
      <c r="D9" s="21"/>
      <c r="E9" s="21"/>
      <c r="G9" t="s">
        <v>47</v>
      </c>
      <c r="I9" s="42"/>
      <c r="J9" s="44"/>
    </row>
    <row r="10" spans="1:10" ht="12.75">
      <c r="A10" s="5" t="s">
        <v>15</v>
      </c>
      <c r="D10" s="1"/>
      <c r="E10" s="19"/>
      <c r="G10" t="s">
        <v>48</v>
      </c>
      <c r="I10" s="42"/>
      <c r="J10" s="44"/>
    </row>
    <row r="11" spans="1:10" ht="12.75">
      <c r="A11" t="s">
        <v>17</v>
      </c>
      <c r="D11" s="46"/>
      <c r="E11" s="47"/>
      <c r="G11" t="s">
        <v>49</v>
      </c>
      <c r="I11" s="42"/>
      <c r="J11" s="42"/>
    </row>
    <row r="12" spans="1:10" ht="12.75">
      <c r="A12" t="s">
        <v>18</v>
      </c>
      <c r="D12" s="43"/>
      <c r="E12" s="43"/>
      <c r="G12" t="s">
        <v>50</v>
      </c>
      <c r="I12" s="42"/>
      <c r="J12" s="42"/>
    </row>
    <row r="13" spans="1:10" ht="12.75">
      <c r="A13" t="s">
        <v>19</v>
      </c>
      <c r="D13" s="48"/>
      <c r="E13" s="48"/>
      <c r="G13" t="s">
        <v>51</v>
      </c>
      <c r="I13" s="42"/>
      <c r="J13" s="44"/>
    </row>
    <row r="14" spans="1:10" ht="12.75">
      <c r="A14" s="3" t="s">
        <v>20</v>
      </c>
      <c r="D14" s="1">
        <f>SUM(D11:D13)</f>
        <v>0</v>
      </c>
      <c r="E14" s="1">
        <f>SUM(E11:E13)</f>
        <v>0</v>
      </c>
      <c r="G14" t="s">
        <v>52</v>
      </c>
      <c r="I14" s="42"/>
      <c r="J14" s="44"/>
    </row>
    <row r="15" spans="4:10" ht="12.75">
      <c r="D15" s="1"/>
      <c r="E15" s="1"/>
      <c r="G15" t="s">
        <v>53</v>
      </c>
      <c r="I15" s="42"/>
      <c r="J15" s="44"/>
    </row>
    <row r="16" spans="1:10" ht="12.75">
      <c r="A16" s="5"/>
      <c r="D16" s="1"/>
      <c r="E16" s="1"/>
      <c r="G16" t="s">
        <v>54</v>
      </c>
      <c r="I16" s="42"/>
      <c r="J16" s="44"/>
    </row>
    <row r="17" spans="1:10" ht="12.75">
      <c r="A17" s="5" t="s">
        <v>21</v>
      </c>
      <c r="D17" s="1"/>
      <c r="E17" s="1"/>
      <c r="G17" t="s">
        <v>55</v>
      </c>
      <c r="I17" s="42"/>
      <c r="J17" s="44"/>
    </row>
    <row r="18" spans="1:10" ht="12.75">
      <c r="A18" t="s">
        <v>22</v>
      </c>
      <c r="D18" s="46"/>
      <c r="E18" s="46"/>
      <c r="G18" t="s">
        <v>56</v>
      </c>
      <c r="I18" s="42"/>
      <c r="J18" s="44"/>
    </row>
    <row r="19" spans="1:10" ht="12.75">
      <c r="A19" t="s">
        <v>23</v>
      </c>
      <c r="D19" s="46"/>
      <c r="E19" s="46"/>
      <c r="G19" t="s">
        <v>57</v>
      </c>
      <c r="I19" s="42"/>
      <c r="J19" s="44"/>
    </row>
    <row r="20" spans="1:10" ht="12.75">
      <c r="A20" t="s">
        <v>24</v>
      </c>
      <c r="D20" s="48"/>
      <c r="E20" s="48"/>
      <c r="G20" t="s">
        <v>58</v>
      </c>
      <c r="I20" s="42"/>
      <c r="J20" s="42"/>
    </row>
    <row r="21" spans="1:10" ht="12.75">
      <c r="A21" s="3" t="s">
        <v>25</v>
      </c>
      <c r="D21" s="1">
        <f>SUM(D16:D20)</f>
        <v>0</v>
      </c>
      <c r="E21" s="1">
        <f>SUM(E16:E20)</f>
        <v>0</v>
      </c>
      <c r="G21" t="s">
        <v>59</v>
      </c>
      <c r="I21" s="42"/>
      <c r="J21" s="44"/>
    </row>
    <row r="22" spans="4:10" ht="12.75">
      <c r="D22" s="1"/>
      <c r="E22" s="1"/>
      <c r="G22" s="10" t="s">
        <v>60</v>
      </c>
      <c r="I22" s="43"/>
      <c r="J22" s="44"/>
    </row>
    <row r="23" spans="4:10" ht="12.75">
      <c r="D23" s="1"/>
      <c r="E23" s="1"/>
      <c r="G23" s="27" t="s">
        <v>61</v>
      </c>
      <c r="I23" s="42"/>
      <c r="J23" s="52"/>
    </row>
    <row r="24" spans="1:10" ht="12.75">
      <c r="A24" s="3" t="s">
        <v>26</v>
      </c>
      <c r="D24" s="1">
        <f>D8+D14+D21</f>
        <v>0</v>
      </c>
      <c r="E24" s="1">
        <f>E8+E14+E21</f>
        <v>0</v>
      </c>
      <c r="G24" s="3" t="s">
        <v>62</v>
      </c>
      <c r="I24" s="44"/>
      <c r="J24" s="19"/>
    </row>
    <row r="25" spans="1:10" ht="12.75">
      <c r="A25" s="3" t="s">
        <v>27</v>
      </c>
      <c r="D25" s="12">
        <f>SUM(I8:I23)</f>
        <v>0</v>
      </c>
      <c r="E25" s="12">
        <f>SUM(J8:J23)</f>
        <v>0</v>
      </c>
      <c r="G25" s="3" t="s">
        <v>63</v>
      </c>
      <c r="I25" s="45"/>
      <c r="J25" s="19"/>
    </row>
    <row r="26" spans="1:9" ht="12.75">
      <c r="A26" s="3" t="s">
        <v>28</v>
      </c>
      <c r="D26" s="1">
        <f>D24-D25</f>
        <v>0</v>
      </c>
      <c r="E26" s="1">
        <f>SUM(E24-E25)</f>
        <v>0</v>
      </c>
      <c r="G26" s="3" t="s">
        <v>64</v>
      </c>
      <c r="I26" s="2">
        <f>I24-I25</f>
        <v>0</v>
      </c>
    </row>
    <row r="27" spans="1:13" ht="12.75">
      <c r="A27" s="3" t="s">
        <v>29</v>
      </c>
      <c r="B27" s="1">
        <f>E26-D26</f>
        <v>0</v>
      </c>
      <c r="D27" s="1"/>
      <c r="E27" s="1"/>
      <c r="I27" s="2"/>
      <c r="M27" s="16"/>
    </row>
    <row r="28" spans="4:9" ht="12.75">
      <c r="D28" s="1"/>
      <c r="E28" s="1"/>
      <c r="I28" s="2"/>
    </row>
    <row r="29" spans="2:10" ht="12.75">
      <c r="B29" s="5" t="s">
        <v>30</v>
      </c>
      <c r="D29" s="1"/>
      <c r="E29" s="1"/>
      <c r="G29" s="13" t="s">
        <v>31</v>
      </c>
      <c r="I29" s="2"/>
      <c r="J29" t="s">
        <v>3</v>
      </c>
    </row>
    <row r="30" spans="4:9" ht="12.75">
      <c r="D30" s="1"/>
      <c r="E30" s="1"/>
      <c r="I30" s="2"/>
    </row>
    <row r="31" spans="1:9" ht="12.75">
      <c r="A31" t="s">
        <v>32</v>
      </c>
      <c r="D31" s="49"/>
      <c r="E31" s="1"/>
      <c r="G31" t="s">
        <v>65</v>
      </c>
      <c r="I31" s="42"/>
    </row>
    <row r="32" spans="1:9" ht="12.75">
      <c r="A32" t="s">
        <v>33</v>
      </c>
      <c r="D32" s="49"/>
      <c r="E32" s="1"/>
      <c r="G32" t="s">
        <v>66</v>
      </c>
      <c r="I32" s="42"/>
    </row>
    <row r="33" spans="1:9" ht="12.75">
      <c r="A33" t="s">
        <v>34</v>
      </c>
      <c r="D33" s="49"/>
      <c r="E33" s="1"/>
      <c r="G33" t="s">
        <v>67</v>
      </c>
      <c r="I33" s="42"/>
    </row>
    <row r="34" spans="1:9" ht="12.75">
      <c r="A34" t="s">
        <v>101</v>
      </c>
      <c r="D34" s="49"/>
      <c r="E34" s="1"/>
      <c r="G34" t="s">
        <v>68</v>
      </c>
      <c r="I34" s="42"/>
    </row>
    <row r="35" spans="1:9" ht="12.75">
      <c r="A35" t="s">
        <v>35</v>
      </c>
      <c r="D35" s="2">
        <f>I26</f>
        <v>0</v>
      </c>
      <c r="E35" s="1"/>
      <c r="G35" s="20"/>
      <c r="I35" s="20"/>
    </row>
    <row r="36" spans="1:9" ht="12.75">
      <c r="A36" t="s">
        <v>36</v>
      </c>
      <c r="D36" s="50"/>
      <c r="E36" s="11"/>
      <c r="G36" s="20"/>
      <c r="I36" s="20"/>
    </row>
    <row r="37" spans="1:9" ht="12.75">
      <c r="A37" s="3" t="s">
        <v>37</v>
      </c>
      <c r="D37" s="1">
        <f>SUM(D31:D36)</f>
        <v>0</v>
      </c>
      <c r="E37" s="1"/>
      <c r="G37" s="3" t="s">
        <v>69</v>
      </c>
      <c r="I37" s="14">
        <f>SUM(I31:I36)</f>
        <v>0</v>
      </c>
    </row>
    <row r="38" spans="1:9" ht="12.75">
      <c r="A38" s="3"/>
      <c r="D38" s="1"/>
      <c r="E38" s="1"/>
      <c r="G38" s="15" t="s">
        <v>70</v>
      </c>
      <c r="I38" s="14">
        <f>D45-I37</f>
        <v>0</v>
      </c>
    </row>
    <row r="39" spans="1:9" ht="12.75">
      <c r="A39" s="3" t="s">
        <v>38</v>
      </c>
      <c r="D39" s="1"/>
      <c r="E39" s="1"/>
      <c r="G39" s="3" t="s">
        <v>71</v>
      </c>
      <c r="I39" s="14">
        <f>D37-I37</f>
        <v>0</v>
      </c>
    </row>
    <row r="40" spans="1:9" ht="12.75">
      <c r="A40" t="s">
        <v>39</v>
      </c>
      <c r="D40" s="46"/>
      <c r="E40" s="1"/>
      <c r="I40" s="2"/>
    </row>
    <row r="41" spans="1:9" ht="12.75">
      <c r="A41" t="s">
        <v>40</v>
      </c>
      <c r="D41" s="46"/>
      <c r="E41" s="1"/>
      <c r="G41" s="3" t="s">
        <v>72</v>
      </c>
      <c r="I41" s="16" t="str">
        <f>IF(E24&lt;&gt;0,E26/E24,"UNKNOWN")</f>
        <v>UNKNOWN</v>
      </c>
    </row>
    <row r="42" spans="1:9" ht="12.75">
      <c r="A42" s="17" t="s">
        <v>41</v>
      </c>
      <c r="D42" s="48"/>
      <c r="E42" s="11"/>
      <c r="G42" s="3" t="s">
        <v>73</v>
      </c>
      <c r="I42" s="16" t="str">
        <f>IF(E24&lt;&gt;0,(E14+E21)/E24,"UNKNOWN")</f>
        <v>UNKNOWN</v>
      </c>
    </row>
    <row r="43" spans="1:9" ht="12.75">
      <c r="A43" s="3" t="s">
        <v>42</v>
      </c>
      <c r="D43" s="1">
        <f>SUM(D40:D42)</f>
        <v>0</v>
      </c>
      <c r="E43" s="1"/>
      <c r="G43" s="3" t="s">
        <v>74</v>
      </c>
      <c r="I43" s="16" t="str">
        <f>IF(E24&lt;&gt;0,J8/E24,"UNKNOWN")</f>
        <v>UNKNOWN</v>
      </c>
    </row>
    <row r="44" spans="4:9" ht="12.75">
      <c r="D44" s="1"/>
      <c r="E44" s="1"/>
      <c r="G44" s="3" t="s">
        <v>75</v>
      </c>
      <c r="I44" s="16" t="str">
        <f>IF(E24&lt;&gt;0,J10/E24,"UNKNOWN")</f>
        <v>UNKNOWN</v>
      </c>
    </row>
    <row r="45" spans="1:9" ht="12.75">
      <c r="A45" s="3" t="s">
        <v>43</v>
      </c>
      <c r="D45" s="1">
        <f>D37+D43</f>
        <v>0</v>
      </c>
      <c r="E45" s="1"/>
      <c r="G45" s="3" t="s">
        <v>76</v>
      </c>
      <c r="I45" s="16" t="str">
        <f>IF(I38&lt;&gt;0,D43/I38,"UNKNOWN")</f>
        <v>UNKNOWN</v>
      </c>
    </row>
    <row r="46" spans="4:9" ht="12.75">
      <c r="D46" s="1"/>
      <c r="E46" s="1"/>
      <c r="G46" s="3" t="s">
        <v>77</v>
      </c>
      <c r="I46" s="16" t="str">
        <f>IF(D37&lt;&gt;0,((E14+E21)*12)/(D37),"UNKNOWN")</f>
        <v>UNKNOWN</v>
      </c>
    </row>
    <row r="47" spans="1:9" ht="12.75">
      <c r="A47" s="3" t="s">
        <v>44</v>
      </c>
      <c r="C47" s="1" t="str">
        <f>IF((E14+E21)&gt;E25,"YES","NO")</f>
        <v>NO</v>
      </c>
      <c r="D47" s="1">
        <f>E21+E14-E25</f>
        <v>0</v>
      </c>
      <c r="E47" s="1"/>
      <c r="G47" s="3" t="s">
        <v>78</v>
      </c>
      <c r="I47" s="18" t="str">
        <f>IF(E25&lt;&gt;0,D37/E25/12,"UNKNOWN")</f>
        <v>UNKNOWN</v>
      </c>
    </row>
    <row r="48" spans="7:9" ht="12.75">
      <c r="G48" s="3"/>
      <c r="I48" s="55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D2" sqref="D2:G2"/>
    </sheetView>
  </sheetViews>
  <sheetFormatPr defaultColWidth="9.140625" defaultRowHeight="12.75"/>
  <cols>
    <col min="1" max="1" width="9.140625" style="0" customWidth="1"/>
    <col min="2" max="3" width="11.28125" style="0" customWidth="1"/>
    <col min="4" max="4" width="12.00390625" style="0" customWidth="1"/>
    <col min="5" max="5" width="8.7109375" style="0" customWidth="1"/>
    <col min="6" max="6" width="3.28125" style="0" customWidth="1"/>
    <col min="7" max="7" width="15.28125" style="0" customWidth="1"/>
    <col min="8" max="8" width="13.57421875" style="0" customWidth="1"/>
    <col min="9" max="9" width="12.28125" style="0" customWidth="1"/>
    <col min="10" max="10" width="9.140625" style="0" customWidth="1"/>
    <col min="11" max="11" width="11.28125" style="0" bestFit="1" customWidth="1"/>
  </cols>
  <sheetData>
    <row r="1" spans="4:9" ht="12.75">
      <c r="D1" s="1"/>
      <c r="E1" s="1"/>
      <c r="I1" s="2"/>
    </row>
    <row r="2" spans="4:9" ht="12.75">
      <c r="D2" s="3" t="str">
        <f>Totals!D2</f>
        <v>Estado de Resultados de:</v>
      </c>
      <c r="E2" s="3"/>
      <c r="F2" s="3"/>
      <c r="G2" s="51" t="str">
        <f>Totals!G2</f>
        <v>Pastor Cortés</v>
      </c>
      <c r="I2" s="2"/>
    </row>
    <row r="3" spans="4:9" ht="12.75">
      <c r="D3" s="26" t="s">
        <v>85</v>
      </c>
      <c r="E3" s="1"/>
      <c r="I3" s="2"/>
    </row>
    <row r="4" spans="4:9" ht="12.75">
      <c r="D4" s="1"/>
      <c r="E4" s="1"/>
      <c r="G4" s="4"/>
      <c r="I4" s="2"/>
    </row>
    <row r="5" spans="2:10" ht="12.75">
      <c r="B5" s="5" t="s">
        <v>10</v>
      </c>
      <c r="D5" s="6" t="s">
        <v>11</v>
      </c>
      <c r="E5" s="6" t="s">
        <v>12</v>
      </c>
      <c r="G5" s="7" t="s">
        <v>13</v>
      </c>
      <c r="I5" s="8" t="s">
        <v>11</v>
      </c>
      <c r="J5" s="9" t="s">
        <v>12</v>
      </c>
    </row>
    <row r="6" spans="4:10" ht="12.75">
      <c r="D6" s="1"/>
      <c r="E6" s="1"/>
      <c r="I6" s="2"/>
      <c r="J6" s="41"/>
    </row>
    <row r="7" spans="1:10" ht="12.75">
      <c r="A7" s="5" t="s">
        <v>14</v>
      </c>
      <c r="D7" s="1"/>
      <c r="E7" s="1"/>
      <c r="G7" s="5" t="s">
        <v>45</v>
      </c>
      <c r="I7" s="2"/>
      <c r="J7" s="41"/>
    </row>
    <row r="8" spans="1:10" ht="12.75">
      <c r="A8" t="s">
        <v>16</v>
      </c>
      <c r="D8" s="46"/>
      <c r="E8" s="46"/>
      <c r="G8" t="s">
        <v>46</v>
      </c>
      <c r="I8" s="42"/>
      <c r="J8" s="44"/>
    </row>
    <row r="9" spans="1:10" ht="12.75">
      <c r="A9" s="21"/>
      <c r="B9" s="24"/>
      <c r="C9" s="24"/>
      <c r="D9" s="21"/>
      <c r="E9" s="21"/>
      <c r="G9" t="s">
        <v>47</v>
      </c>
      <c r="I9" s="42"/>
      <c r="J9" s="44"/>
    </row>
    <row r="10" spans="1:10" ht="12.75">
      <c r="A10" s="5" t="s">
        <v>15</v>
      </c>
      <c r="D10" s="1"/>
      <c r="E10" s="19"/>
      <c r="G10" t="s">
        <v>48</v>
      </c>
      <c r="I10" s="42"/>
      <c r="J10" s="44"/>
    </row>
    <row r="11" spans="1:10" ht="12.75">
      <c r="A11" t="s">
        <v>17</v>
      </c>
      <c r="D11" s="46"/>
      <c r="E11" s="47"/>
      <c r="G11" t="s">
        <v>49</v>
      </c>
      <c r="I11" s="42"/>
      <c r="J11" s="44"/>
    </row>
    <row r="12" spans="1:10" ht="12.75">
      <c r="A12" t="s">
        <v>18</v>
      </c>
      <c r="D12" s="43"/>
      <c r="E12" s="43"/>
      <c r="G12" t="s">
        <v>50</v>
      </c>
      <c r="I12" s="42"/>
      <c r="J12" s="44"/>
    </row>
    <row r="13" spans="1:10" ht="12.75">
      <c r="A13" t="s">
        <v>19</v>
      </c>
      <c r="D13" s="48"/>
      <c r="E13" s="48"/>
      <c r="G13" t="s">
        <v>51</v>
      </c>
      <c r="I13" s="42"/>
      <c r="J13" s="44"/>
    </row>
    <row r="14" spans="1:10" ht="12.75">
      <c r="A14" s="3" t="s">
        <v>20</v>
      </c>
      <c r="D14" s="1">
        <f>SUM(D11:D13)</f>
        <v>0</v>
      </c>
      <c r="E14" s="1">
        <f>SUM(E11:E13)</f>
        <v>0</v>
      </c>
      <c r="G14" t="s">
        <v>52</v>
      </c>
      <c r="I14" s="42"/>
      <c r="J14" s="44"/>
    </row>
    <row r="15" spans="4:10" ht="12.75">
      <c r="D15" s="1"/>
      <c r="E15" s="1"/>
      <c r="G15" t="s">
        <v>53</v>
      </c>
      <c r="I15" s="42"/>
      <c r="J15" s="44"/>
    </row>
    <row r="16" spans="1:10" ht="12.75">
      <c r="A16" s="5"/>
      <c r="D16" s="1"/>
      <c r="E16" s="1"/>
      <c r="G16" t="s">
        <v>54</v>
      </c>
      <c r="I16" s="42"/>
      <c r="J16" s="44"/>
    </row>
    <row r="17" spans="1:10" ht="12.75">
      <c r="A17" s="5" t="s">
        <v>21</v>
      </c>
      <c r="D17" s="1"/>
      <c r="E17" s="1"/>
      <c r="G17" t="s">
        <v>55</v>
      </c>
      <c r="I17" s="42"/>
      <c r="J17" s="44"/>
    </row>
    <row r="18" spans="1:10" ht="12.75">
      <c r="A18" t="s">
        <v>22</v>
      </c>
      <c r="D18" s="46"/>
      <c r="E18" s="46"/>
      <c r="G18" t="s">
        <v>56</v>
      </c>
      <c r="I18" s="42"/>
      <c r="J18" s="44"/>
    </row>
    <row r="19" spans="1:10" ht="12.75">
      <c r="A19" t="s">
        <v>23</v>
      </c>
      <c r="D19" s="46"/>
      <c r="E19" s="46"/>
      <c r="G19" t="s">
        <v>57</v>
      </c>
      <c r="I19" s="42"/>
      <c r="J19" s="44"/>
    </row>
    <row r="20" spans="1:10" ht="12.75">
      <c r="A20" t="s">
        <v>24</v>
      </c>
      <c r="D20" s="48"/>
      <c r="E20" s="48"/>
      <c r="G20" t="s">
        <v>58</v>
      </c>
      <c r="I20" s="42"/>
      <c r="J20" s="44"/>
    </row>
    <row r="21" spans="1:10" ht="12.75">
      <c r="A21" s="3" t="s">
        <v>25</v>
      </c>
      <c r="D21" s="1">
        <f>SUM(D16:D20)</f>
        <v>0</v>
      </c>
      <c r="E21" s="1">
        <f>SUM(E16:E20)</f>
        <v>0</v>
      </c>
      <c r="G21" t="s">
        <v>59</v>
      </c>
      <c r="I21" s="42"/>
      <c r="J21" s="44"/>
    </row>
    <row r="22" spans="4:10" ht="12.75">
      <c r="D22" s="1"/>
      <c r="E22" s="1"/>
      <c r="G22" s="10" t="s">
        <v>60</v>
      </c>
      <c r="I22" s="43"/>
      <c r="J22" s="44"/>
    </row>
    <row r="23" spans="4:10" ht="12.75">
      <c r="D23" s="1"/>
      <c r="E23" s="1"/>
      <c r="G23" s="27" t="s">
        <v>61</v>
      </c>
      <c r="I23" s="42"/>
      <c r="J23" s="52"/>
    </row>
    <row r="24" spans="1:10" ht="12.75">
      <c r="A24" s="3" t="s">
        <v>26</v>
      </c>
      <c r="D24" s="1">
        <f>D8+D14+D21</f>
        <v>0</v>
      </c>
      <c r="E24" s="1">
        <f>E8+E14+E21</f>
        <v>0</v>
      </c>
      <c r="G24" s="3" t="s">
        <v>62</v>
      </c>
      <c r="I24" s="44"/>
      <c r="J24" s="19"/>
    </row>
    <row r="25" spans="1:10" ht="12.75">
      <c r="A25" s="3" t="s">
        <v>27</v>
      </c>
      <c r="D25" s="12">
        <f>SUM(I8:I23)</f>
        <v>0</v>
      </c>
      <c r="E25" s="12">
        <f>SUM(J8:J23)</f>
        <v>0</v>
      </c>
      <c r="G25" s="3" t="s">
        <v>63</v>
      </c>
      <c r="I25" s="45"/>
      <c r="J25" s="19"/>
    </row>
    <row r="26" spans="1:9" ht="12.75">
      <c r="A26" s="3" t="s">
        <v>28</v>
      </c>
      <c r="D26" s="1">
        <f>D24-D25</f>
        <v>0</v>
      </c>
      <c r="E26" s="1">
        <f>SUM(E24-E25)</f>
        <v>0</v>
      </c>
      <c r="G26" s="3" t="s">
        <v>64</v>
      </c>
      <c r="I26" s="2">
        <f>I24-I25</f>
        <v>0</v>
      </c>
    </row>
    <row r="27" spans="1:9" ht="12.75">
      <c r="A27" s="3" t="s">
        <v>29</v>
      </c>
      <c r="B27" s="1">
        <f>E26-D26</f>
        <v>0</v>
      </c>
      <c r="D27" s="1"/>
      <c r="E27" s="1"/>
      <c r="I27" s="2"/>
    </row>
    <row r="28" spans="4:9" ht="12.75">
      <c r="D28" s="1"/>
      <c r="E28" s="1"/>
      <c r="I28" s="2"/>
    </row>
    <row r="29" spans="2:9" ht="12.75">
      <c r="B29" s="5" t="s">
        <v>30</v>
      </c>
      <c r="D29" s="1"/>
      <c r="E29" s="1"/>
      <c r="G29" s="13" t="s">
        <v>31</v>
      </c>
      <c r="I29" s="2"/>
    </row>
    <row r="30" spans="4:9" ht="12.75">
      <c r="D30" s="1"/>
      <c r="E30" s="1"/>
      <c r="I30" s="2"/>
    </row>
    <row r="31" spans="1:9" ht="12.75">
      <c r="A31" t="s">
        <v>32</v>
      </c>
      <c r="D31" s="49"/>
      <c r="E31" t="s">
        <v>6</v>
      </c>
      <c r="G31" t="s">
        <v>65</v>
      </c>
      <c r="I31" s="42"/>
    </row>
    <row r="32" spans="1:9" ht="12.75">
      <c r="A32" t="s">
        <v>33</v>
      </c>
      <c r="D32" s="49"/>
      <c r="E32" t="s">
        <v>2</v>
      </c>
      <c r="G32" t="s">
        <v>66</v>
      </c>
      <c r="I32" s="42"/>
    </row>
    <row r="33" spans="1:9" ht="12.75">
      <c r="A33" t="s">
        <v>34</v>
      </c>
      <c r="D33" s="49"/>
      <c r="E33" t="s">
        <v>4</v>
      </c>
      <c r="G33" t="s">
        <v>67</v>
      </c>
      <c r="I33" s="42"/>
    </row>
    <row r="34" spans="1:9" ht="12.75">
      <c r="A34" t="s">
        <v>101</v>
      </c>
      <c r="D34" s="49"/>
      <c r="E34" t="s">
        <v>5</v>
      </c>
      <c r="G34" t="s">
        <v>68</v>
      </c>
      <c r="I34" s="42"/>
    </row>
    <row r="35" spans="1:9" ht="12.75">
      <c r="A35" t="s">
        <v>35</v>
      </c>
      <c r="D35" s="2">
        <f>I26</f>
        <v>0</v>
      </c>
      <c r="E35" s="1"/>
      <c r="G35" s="20"/>
      <c r="I35" s="20"/>
    </row>
    <row r="36" spans="1:9" ht="12.75">
      <c r="A36" t="s">
        <v>36</v>
      </c>
      <c r="D36" s="50"/>
      <c r="E36" s="11"/>
      <c r="G36" s="20"/>
      <c r="I36" s="20"/>
    </row>
    <row r="37" spans="1:11" ht="12.75">
      <c r="A37" s="3" t="s">
        <v>37</v>
      </c>
      <c r="D37" s="1">
        <f>SUM(D31:D36)</f>
        <v>0</v>
      </c>
      <c r="E37" s="1"/>
      <c r="G37" s="3" t="s">
        <v>69</v>
      </c>
      <c r="I37" s="14">
        <f>SUM(I31:I36)</f>
        <v>0</v>
      </c>
      <c r="K37" s="57"/>
    </row>
    <row r="38" spans="1:11" ht="12.75">
      <c r="A38" s="3"/>
      <c r="D38" s="1"/>
      <c r="E38" s="1"/>
      <c r="G38" s="15" t="s">
        <v>70</v>
      </c>
      <c r="I38" s="14">
        <f>D45-I37</f>
        <v>0</v>
      </c>
      <c r="K38" s="57"/>
    </row>
    <row r="39" spans="1:11" ht="12.75">
      <c r="A39" s="3" t="s">
        <v>38</v>
      </c>
      <c r="D39" s="1"/>
      <c r="E39" s="1"/>
      <c r="G39" s="3" t="s">
        <v>71</v>
      </c>
      <c r="I39" s="14">
        <f>D37-I37</f>
        <v>0</v>
      </c>
      <c r="J39" s="60"/>
      <c r="K39" s="59"/>
    </row>
    <row r="40" spans="1:11" ht="12.75">
      <c r="A40" t="s">
        <v>39</v>
      </c>
      <c r="D40" s="46"/>
      <c r="E40" s="1"/>
      <c r="I40" s="2"/>
      <c r="K40" s="57"/>
    </row>
    <row r="41" spans="1:11" ht="12.75">
      <c r="A41" t="s">
        <v>40</v>
      </c>
      <c r="D41" s="46"/>
      <c r="E41" s="1"/>
      <c r="G41" s="3" t="s">
        <v>72</v>
      </c>
      <c r="I41" s="16" t="str">
        <f>IF(E24&lt;&gt;0,E26/E24,"UNKNOWN")</f>
        <v>UNKNOWN</v>
      </c>
      <c r="K41" s="58"/>
    </row>
    <row r="42" spans="1:9" ht="12.75">
      <c r="A42" s="17" t="s">
        <v>41</v>
      </c>
      <c r="D42" s="48"/>
      <c r="E42" s="11"/>
      <c r="G42" s="3" t="s">
        <v>73</v>
      </c>
      <c r="I42" s="16" t="str">
        <f>IF(E24&lt;&gt;0,(E14+E21)/E24,"UNKNOWN")</f>
        <v>UNKNOWN</v>
      </c>
    </row>
    <row r="43" spans="1:9" ht="12.75">
      <c r="A43" s="3" t="s">
        <v>42</v>
      </c>
      <c r="D43" s="1">
        <f>SUM(D40:D42)</f>
        <v>0</v>
      </c>
      <c r="E43" s="1"/>
      <c r="G43" s="3" t="s">
        <v>74</v>
      </c>
      <c r="I43" s="16" t="str">
        <f>IF(E24&lt;&gt;0,J8/E24,"UNKNOWN")</f>
        <v>UNKNOWN</v>
      </c>
    </row>
    <row r="44" spans="4:9" ht="12.75">
      <c r="D44" s="1"/>
      <c r="E44" s="1"/>
      <c r="G44" s="3" t="s">
        <v>75</v>
      </c>
      <c r="I44" s="16" t="str">
        <f>IF(E24&lt;&gt;0,J10/E24,"UNKNOWN")</f>
        <v>UNKNOWN</v>
      </c>
    </row>
    <row r="45" spans="1:9" ht="12.75">
      <c r="A45" s="3" t="s">
        <v>43</v>
      </c>
      <c r="D45" s="1">
        <f>D37+D43</f>
        <v>0</v>
      </c>
      <c r="E45" s="1"/>
      <c r="G45" s="3" t="s">
        <v>76</v>
      </c>
      <c r="I45" s="16" t="str">
        <f>IF(I38&lt;&gt;0,D43/I38,"UNKNOWN")</f>
        <v>UNKNOWN</v>
      </c>
    </row>
    <row r="46" spans="4:9" ht="12.75">
      <c r="D46" s="1"/>
      <c r="E46" s="1"/>
      <c r="G46" s="3" t="s">
        <v>77</v>
      </c>
      <c r="I46" s="16" t="str">
        <f>IF(D37&lt;&gt;0,((E14+E21)*12)/(D37),"UNKNOWN")</f>
        <v>UNKNOWN</v>
      </c>
    </row>
    <row r="47" spans="1:9" ht="12.75">
      <c r="A47" s="3" t="s">
        <v>44</v>
      </c>
      <c r="C47" s="1" t="str">
        <f>IF((E14+E21)&gt;E25,"YES","NO")</f>
        <v>NO</v>
      </c>
      <c r="D47" s="1">
        <f>E21+E14-E25</f>
        <v>0</v>
      </c>
      <c r="E47" s="1"/>
      <c r="G47" s="3" t="s">
        <v>78</v>
      </c>
      <c r="I47" s="18" t="str">
        <f>IF(E25&lt;&gt;0,D37/E25/12,"UNKNOWN")</f>
        <v>UNKNOWN</v>
      </c>
    </row>
    <row r="48" spans="7:9" ht="12.75">
      <c r="G48" s="3"/>
      <c r="I48" s="56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rich dad viet nam community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Pastor Cortes</dc:creator>
  <cp:keywords/>
  <dc:description/>
  <cp:lastModifiedBy>pastorcortes</cp:lastModifiedBy>
  <cp:lastPrinted>2005-12-01T17:44:58Z</cp:lastPrinted>
  <dcterms:created xsi:type="dcterms:W3CDTF">2003-06-01T19:13:11Z</dcterms:created>
  <dcterms:modified xsi:type="dcterms:W3CDTF">2012-12-02T16:30:18Z</dcterms:modified>
  <cp:category/>
  <cp:version/>
  <cp:contentType/>
  <cp:contentStatus/>
</cp:coreProperties>
</file>